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7248" tabRatio="627" firstSheet="1" activeTab="12"/>
  </bookViews>
  <sheets>
    <sheet name="Հ3 Մաս 1 և 2" sheetId="1" r:id="rId1"/>
    <sheet name="Հ3 Մաս 3" sheetId="3" r:id="rId2"/>
    <sheet name="Հ3 Մաս 4" sheetId="5" r:id="rId3"/>
    <sheet name="Հ4 " sheetId="22" r:id="rId4"/>
    <sheet name="Հ5" sheetId="8" r:id="rId5"/>
    <sheet name="Հ6" sheetId="7" r:id="rId6"/>
    <sheet name="Հ7 Ձև1" sheetId="9" r:id="rId7"/>
    <sheet name="Հ7 Ձև2" sheetId="19" r:id="rId8"/>
    <sheet name="Հ7 Ձև3" sheetId="20" r:id="rId9"/>
    <sheet name="Հ8" sheetId="10" r:id="rId10"/>
    <sheet name="Հ9" sheetId="12" r:id="rId11"/>
    <sheet name="Հ10" sheetId="16" r:id="rId12"/>
    <sheet name="Հ11" sheetId="23" r:id="rId13"/>
    <sheet name="Լրացման պահանջներ" sheetId="14" r:id="rId14"/>
  </sheet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2'!#REF!</definedName>
    <definedName name="_ftnref11" localSheetId="0">'Հ3 Մաս 1 և 2'!$C$55</definedName>
    <definedName name="_ftnref12" localSheetId="0">'Հ3 Մաս 1 և 2'!$D$55</definedName>
    <definedName name="_ftnref13" localSheetId="0">'Հ3 Մաս 1 և 2'!$E$55</definedName>
    <definedName name="_ftnref14" localSheetId="0">'Հ3 Մաս 1 և 2'!$F$55</definedName>
    <definedName name="_ftnref15" localSheetId="0">'Հ3 Մաս 1 և 2'!#REF!</definedName>
    <definedName name="_ftnref16" localSheetId="0">'Հ3 Մաս 1 և 2'!#REF!</definedName>
    <definedName name="_ftnref17" localSheetId="0">'Հ3 Մաս 1 և 2'!$H$67</definedName>
    <definedName name="_ftnref18" localSheetId="0">'Հ3 Մաս 1 և 2'!#REF!</definedName>
    <definedName name="_ftnref19" localSheetId="0">'Հ3 Մաս 1 և 2'!#REF!</definedName>
    <definedName name="_ftnref2" localSheetId="0">'Հ3 Մաս 1 և 2'!$A$2</definedName>
    <definedName name="_ftnref20" localSheetId="0">'Հ3 Մաս 1 և 2'!#REF!</definedName>
    <definedName name="_ftnref3" localSheetId="0">'Հ3 Մաս 1 և 2'!#REF!</definedName>
    <definedName name="_ftnref4" localSheetId="0">'Հ3 Մաս 1 և 2'!$C$21</definedName>
    <definedName name="_ftnref5" localSheetId="0">'Հ3 Մաս 1 և 2'!$B$28</definedName>
    <definedName name="_ftnref6" localSheetId="0">'Հ3 Մաս 1 և 2'!$A$29</definedName>
    <definedName name="_ftnref7" localSheetId="0">'Հ3 Մաս 1 և 2'!$B$33</definedName>
    <definedName name="_ftnref8" localSheetId="0">'Հ3 Մաս 1 և 2'!#REF!</definedName>
    <definedName name="_ftnref9" localSheetId="0">'Հ3 Մաս 1 և 2'!#REF!</definedName>
    <definedName name="_Toc501014755" localSheetId="0">'Հ3 Մաս 1 և 2'!#REF!</definedName>
  </definedNames>
  <calcPr calcId="152511"/>
</workbook>
</file>

<file path=xl/calcChain.xml><?xml version="1.0" encoding="utf-8"?>
<calcChain xmlns="http://schemas.openxmlformats.org/spreadsheetml/2006/main">
  <c r="I6" i="8" l="1"/>
  <c r="I7" i="8"/>
  <c r="I39" i="22"/>
  <c r="J39" i="22"/>
  <c r="H39" i="22"/>
  <c r="K39" i="22" l="1"/>
  <c r="L39" i="22"/>
  <c r="F5" i="23"/>
  <c r="G5" i="23"/>
  <c r="H5" i="23"/>
  <c r="E5" i="23"/>
  <c r="I5" i="23"/>
  <c r="E10" i="23"/>
  <c r="F10" i="23"/>
  <c r="G10" i="23"/>
  <c r="H10" i="23"/>
  <c r="I10" i="23"/>
  <c r="S9" i="8" l="1"/>
  <c r="T9" i="8"/>
  <c r="V9" i="8"/>
  <c r="Q8" i="8"/>
  <c r="O9" i="8"/>
  <c r="P9" i="8"/>
  <c r="R9" i="8"/>
  <c r="K9" i="8"/>
  <c r="L9" i="8"/>
  <c r="N9" i="8"/>
  <c r="G9" i="8"/>
  <c r="H9" i="8"/>
  <c r="I9" i="8"/>
  <c r="J9" i="8"/>
  <c r="E9" i="8"/>
  <c r="F9" i="8"/>
  <c r="U8" i="8"/>
  <c r="M8" i="8"/>
  <c r="I8" i="8"/>
  <c r="E8" i="8"/>
  <c r="W9" i="8"/>
  <c r="X9" i="8"/>
  <c r="G4" i="23" l="1"/>
  <c r="F4" i="23"/>
  <c r="H4" i="23" l="1"/>
  <c r="E4" i="23"/>
  <c r="I4" i="23"/>
  <c r="J11" i="20" l="1"/>
  <c r="J10" i="20" s="1"/>
  <c r="J9" i="20" s="1"/>
  <c r="AT17" i="19"/>
  <c r="AR17" i="19"/>
  <c r="AR16" i="19"/>
  <c r="AR15" i="19"/>
  <c r="AR14" i="19"/>
  <c r="AR13" i="19"/>
  <c r="AR12" i="19"/>
  <c r="AR11" i="19"/>
  <c r="AR10" i="19"/>
  <c r="AR9" i="19"/>
  <c r="AR8" i="19"/>
  <c r="AB17" i="19"/>
  <c r="Z17" i="19"/>
  <c r="Z16" i="19"/>
  <c r="Z15" i="19"/>
  <c r="Z14" i="19"/>
  <c r="Z13" i="19"/>
  <c r="Z12" i="19"/>
  <c r="Z11" i="19"/>
  <c r="Z10" i="19"/>
  <c r="Z9" i="19"/>
  <c r="Z8" i="19"/>
  <c r="Y17" i="19"/>
  <c r="W17" i="19"/>
  <c r="W16" i="19"/>
  <c r="W15" i="19"/>
  <c r="W14" i="19"/>
  <c r="W13" i="19"/>
  <c r="W12" i="19"/>
  <c r="W11" i="19"/>
  <c r="W10" i="19"/>
  <c r="W9" i="19"/>
  <c r="W8" i="19"/>
  <c r="V17" i="19"/>
  <c r="T17" i="19"/>
  <c r="T16" i="19"/>
  <c r="T15" i="19"/>
  <c r="T14" i="19"/>
  <c r="T13" i="19"/>
  <c r="T12" i="19"/>
  <c r="T11" i="19"/>
  <c r="T10" i="19"/>
  <c r="T9" i="19"/>
  <c r="T8" i="19"/>
  <c r="P17" i="19"/>
  <c r="N17" i="19"/>
  <c r="M17" i="19"/>
  <c r="K17" i="19"/>
  <c r="N16" i="19"/>
  <c r="K16" i="19"/>
  <c r="N15" i="19"/>
  <c r="K15" i="19"/>
  <c r="N14" i="19"/>
  <c r="K14" i="19"/>
  <c r="N13" i="19"/>
  <c r="K13" i="19"/>
  <c r="N12" i="19"/>
  <c r="K12" i="19"/>
  <c r="N11" i="19"/>
  <c r="K11" i="19"/>
  <c r="N10" i="19"/>
  <c r="K10" i="19"/>
  <c r="N9" i="19"/>
  <c r="K9" i="19"/>
  <c r="N8" i="19"/>
  <c r="K8" i="19"/>
  <c r="AQ17" i="19"/>
  <c r="AO17" i="19"/>
  <c r="AN17" i="19"/>
  <c r="AL17" i="19"/>
  <c r="AK17" i="19"/>
  <c r="AI17" i="19"/>
  <c r="AH17" i="19"/>
  <c r="AF17" i="19"/>
  <c r="AE17" i="19"/>
  <c r="AC17" i="19"/>
  <c r="AO16" i="19"/>
  <c r="AL16" i="19"/>
  <c r="AI16" i="19"/>
  <c r="AF16" i="19"/>
  <c r="AC16" i="19"/>
  <c r="AO15" i="19"/>
  <c r="AL15" i="19"/>
  <c r="AI15" i="19"/>
  <c r="AF15" i="19"/>
  <c r="AC15" i="19"/>
  <c r="AO14" i="19"/>
  <c r="AL14" i="19"/>
  <c r="AI14" i="19"/>
  <c r="AF14" i="19"/>
  <c r="AC14" i="19"/>
  <c r="AO13" i="19"/>
  <c r="AL13" i="19"/>
  <c r="AI13" i="19"/>
  <c r="AF13" i="19"/>
  <c r="AC13" i="19"/>
  <c r="AO12" i="19"/>
  <c r="AL12" i="19"/>
  <c r="AI12" i="19"/>
  <c r="AF12" i="19"/>
  <c r="AC12" i="19"/>
  <c r="AO11" i="19"/>
  <c r="AL11" i="19"/>
  <c r="AI11" i="19"/>
  <c r="AF11" i="19"/>
  <c r="AC11" i="19"/>
  <c r="AO10" i="19"/>
  <c r="AL10" i="19"/>
  <c r="AI10" i="19"/>
  <c r="AF10" i="19"/>
  <c r="AC10" i="19"/>
  <c r="AO9" i="19"/>
  <c r="AL9" i="19"/>
  <c r="AI9" i="19"/>
  <c r="AF9" i="19"/>
  <c r="AC9" i="19"/>
  <c r="AO8" i="19"/>
  <c r="AL8" i="19"/>
  <c r="AI8" i="19"/>
  <c r="AF8" i="19"/>
  <c r="AC8" i="19"/>
  <c r="H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G20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AV18" i="9"/>
  <c r="AU18" i="9"/>
  <c r="AS18" i="9"/>
  <c r="AR18" i="9"/>
  <c r="AP18" i="9"/>
  <c r="AO18" i="9"/>
  <c r="AM18" i="9"/>
  <c r="AL18" i="9"/>
  <c r="AJ18" i="9"/>
  <c r="AI18" i="9"/>
  <c r="AG18" i="9"/>
  <c r="AF18" i="9"/>
  <c r="AD18" i="9"/>
  <c r="AC18" i="9"/>
  <c r="AA18" i="9"/>
  <c r="Z18" i="9"/>
  <c r="X18" i="9"/>
  <c r="W18" i="9"/>
  <c r="U18" i="9"/>
  <c r="T18" i="9"/>
  <c r="R18" i="9"/>
  <c r="Q18" i="9"/>
  <c r="O18" i="9"/>
  <c r="N18" i="9"/>
  <c r="L18" i="9"/>
  <c r="K18" i="9"/>
  <c r="I18" i="9"/>
  <c r="H18" i="9"/>
  <c r="AT17" i="9"/>
  <c r="AQ17" i="9"/>
  <c r="AN17" i="9"/>
  <c r="AK17" i="9"/>
  <c r="AH17" i="9"/>
  <c r="AE17" i="9"/>
  <c r="AB17" i="9"/>
  <c r="Y17" i="9"/>
  <c r="V17" i="9"/>
  <c r="S17" i="9"/>
  <c r="P17" i="9"/>
  <c r="M17" i="9"/>
  <c r="J17" i="9"/>
  <c r="G17" i="9"/>
  <c r="AT16" i="9"/>
  <c r="AQ16" i="9"/>
  <c r="AN16" i="9"/>
  <c r="AK16" i="9"/>
  <c r="AH16" i="9"/>
  <c r="AE16" i="9"/>
  <c r="AB16" i="9"/>
  <c r="Y16" i="9"/>
  <c r="V16" i="9"/>
  <c r="S16" i="9"/>
  <c r="P16" i="9"/>
  <c r="M16" i="9"/>
  <c r="J16" i="9"/>
  <c r="G16" i="9"/>
  <c r="AT15" i="9"/>
  <c r="AQ15" i="9"/>
  <c r="AN15" i="9"/>
  <c r="AK15" i="9"/>
  <c r="AH15" i="9"/>
  <c r="AE15" i="9"/>
  <c r="AB15" i="9"/>
  <c r="Y15" i="9"/>
  <c r="V15" i="9"/>
  <c r="S15" i="9"/>
  <c r="P15" i="9"/>
  <c r="M15" i="9"/>
  <c r="J15" i="9"/>
  <c r="G15" i="9"/>
  <c r="AT14" i="9"/>
  <c r="AQ14" i="9"/>
  <c r="AN14" i="9"/>
  <c r="AK14" i="9"/>
  <c r="AH14" i="9"/>
  <c r="AE14" i="9"/>
  <c r="AB14" i="9"/>
  <c r="Y14" i="9"/>
  <c r="V14" i="9"/>
  <c r="S14" i="9"/>
  <c r="P14" i="9"/>
  <c r="M14" i="9"/>
  <c r="J14" i="9"/>
  <c r="G14" i="9"/>
  <c r="AT13" i="9"/>
  <c r="AQ13" i="9"/>
  <c r="AN13" i="9"/>
  <c r="AK13" i="9"/>
  <c r="AH13" i="9"/>
  <c r="AE13" i="9"/>
  <c r="AB13" i="9"/>
  <c r="Y13" i="9"/>
  <c r="V13" i="9"/>
  <c r="S13" i="9"/>
  <c r="P13" i="9"/>
  <c r="M13" i="9"/>
  <c r="J13" i="9"/>
  <c r="G13" i="9"/>
  <c r="AT12" i="9"/>
  <c r="AQ12" i="9"/>
  <c r="AN12" i="9"/>
  <c r="AK12" i="9"/>
  <c r="AH12" i="9"/>
  <c r="AE12" i="9"/>
  <c r="AB12" i="9"/>
  <c r="Y12" i="9"/>
  <c r="V12" i="9"/>
  <c r="S12" i="9"/>
  <c r="P12" i="9"/>
  <c r="M12" i="9"/>
  <c r="J12" i="9"/>
  <c r="G12" i="9"/>
  <c r="AT11" i="9"/>
  <c r="AQ11" i="9"/>
  <c r="AN11" i="9"/>
  <c r="AK11" i="9"/>
  <c r="AH11" i="9"/>
  <c r="AE11" i="9"/>
  <c r="AB11" i="9"/>
  <c r="Y11" i="9"/>
  <c r="V11" i="9"/>
  <c r="S11" i="9"/>
  <c r="P11" i="9"/>
  <c r="M11" i="9"/>
  <c r="J11" i="9"/>
  <c r="G11" i="9"/>
  <c r="AT10" i="9"/>
  <c r="AQ10" i="9"/>
  <c r="AN10" i="9"/>
  <c r="AK10" i="9"/>
  <c r="AH10" i="9"/>
  <c r="AE10" i="9"/>
  <c r="AB10" i="9"/>
  <c r="Y10" i="9"/>
  <c r="V10" i="9"/>
  <c r="S10" i="9"/>
  <c r="P10" i="9"/>
  <c r="M10" i="9"/>
  <c r="J10" i="9"/>
  <c r="G10" i="9"/>
  <c r="AT9" i="9"/>
  <c r="AQ9" i="9"/>
  <c r="AN9" i="9"/>
  <c r="AK9" i="9"/>
  <c r="AH9" i="9"/>
  <c r="AE9" i="9"/>
  <c r="AB9" i="9"/>
  <c r="Y9" i="9"/>
  <c r="V9" i="9"/>
  <c r="S9" i="9"/>
  <c r="P9" i="9"/>
  <c r="M9" i="9"/>
  <c r="J9" i="9"/>
  <c r="G9" i="9"/>
  <c r="M18" i="9" l="1"/>
  <c r="AK18" i="9"/>
  <c r="S18" i="9"/>
  <c r="AS17" i="19"/>
  <c r="X17" i="19"/>
  <c r="AE18" i="9"/>
  <c r="AA17" i="19"/>
  <c r="G18" i="9"/>
  <c r="O17" i="19"/>
  <c r="Y18" i="9"/>
  <c r="AP17" i="19"/>
  <c r="AM17" i="19"/>
  <c r="AJ17" i="19"/>
  <c r="AG17" i="19"/>
  <c r="AD17" i="19"/>
  <c r="J18" i="9"/>
  <c r="V18" i="9"/>
  <c r="AH18" i="9"/>
  <c r="AT18" i="9"/>
  <c r="AQ18" i="9"/>
  <c r="AB18" i="9"/>
  <c r="AN18" i="9"/>
  <c r="P18" i="9"/>
  <c r="R12" i="20" l="1"/>
  <c r="R11" i="20" s="1"/>
  <c r="R10" i="20" s="1"/>
  <c r="R9" i="20" s="1"/>
  <c r="I11" i="20"/>
  <c r="I10" i="20" s="1"/>
  <c r="I9" i="20" s="1"/>
  <c r="K11" i="20"/>
  <c r="K10" i="20" s="1"/>
  <c r="K9" i="20" s="1"/>
  <c r="L11" i="20"/>
  <c r="L10" i="20" s="1"/>
  <c r="L9" i="20" s="1"/>
  <c r="M11" i="20"/>
  <c r="M10" i="20" s="1"/>
  <c r="M9" i="20" s="1"/>
  <c r="N11" i="20"/>
  <c r="N10" i="20" s="1"/>
  <c r="N9" i="20" s="1"/>
  <c r="O11" i="20"/>
  <c r="O10" i="20" s="1"/>
  <c r="O9" i="20" s="1"/>
  <c r="P11" i="20"/>
  <c r="P10" i="20" s="1"/>
  <c r="P9" i="20" s="1"/>
  <c r="Q11" i="20"/>
  <c r="Q10" i="20" s="1"/>
  <c r="Q9" i="20" s="1"/>
  <c r="H11" i="20"/>
  <c r="H10" i="20"/>
  <c r="H9" i="20"/>
  <c r="F16" i="12" l="1"/>
  <c r="G16" i="12"/>
  <c r="E16" i="12"/>
  <c r="Q17" i="19" l="1"/>
  <c r="S17" i="19"/>
  <c r="E17" i="19"/>
  <c r="F17" i="19"/>
  <c r="G17" i="19"/>
  <c r="H17" i="19"/>
  <c r="J17" i="19"/>
  <c r="Q16" i="19"/>
  <c r="H16" i="19"/>
  <c r="E16" i="19"/>
  <c r="Q15" i="19"/>
  <c r="H15" i="19"/>
  <c r="E15" i="19"/>
  <c r="Q14" i="19"/>
  <c r="H14" i="19"/>
  <c r="E14" i="19"/>
  <c r="Q13" i="19"/>
  <c r="H13" i="19"/>
  <c r="E13" i="19"/>
  <c r="Q12" i="19"/>
  <c r="H12" i="19"/>
  <c r="E12" i="19"/>
  <c r="Q11" i="19"/>
  <c r="H11" i="19"/>
  <c r="E11" i="19"/>
  <c r="Q10" i="19"/>
  <c r="H10" i="19"/>
  <c r="E10" i="19"/>
  <c r="Q9" i="19"/>
  <c r="R17" i="19"/>
  <c r="H9" i="19"/>
  <c r="E9" i="19"/>
  <c r="Q8" i="19"/>
  <c r="H8" i="19"/>
  <c r="E8" i="19"/>
  <c r="L17" i="19" l="1"/>
  <c r="U17" i="19"/>
  <c r="I17" i="19"/>
  <c r="U7" i="8"/>
  <c r="U6" i="8"/>
  <c r="U9" i="8" s="1"/>
  <c r="U5" i="8"/>
  <c r="Q7" i="8"/>
  <c r="Q6" i="8"/>
  <c r="Q5" i="8"/>
  <c r="M7" i="8"/>
  <c r="M6" i="8"/>
  <c r="M5" i="8"/>
  <c r="I5" i="8"/>
  <c r="E6" i="8"/>
  <c r="E7" i="8"/>
  <c r="E5" i="8"/>
  <c r="D6" i="7"/>
  <c r="E6" i="7"/>
  <c r="F6" i="7"/>
  <c r="G6" i="7"/>
  <c r="D9" i="7"/>
  <c r="E9" i="7"/>
  <c r="F9" i="7"/>
  <c r="G9" i="7"/>
  <c r="C9" i="7"/>
  <c r="C6" i="7"/>
  <c r="Q9" i="8" l="1"/>
  <c r="M9" i="8"/>
  <c r="D5" i="7"/>
  <c r="F5" i="7"/>
  <c r="G5" i="7"/>
  <c r="E5" i="7"/>
  <c r="C5" i="7"/>
  <c r="E8" i="10" l="1"/>
  <c r="E13" i="10" s="1"/>
  <c r="F8" i="10"/>
  <c r="F13" i="10" s="1"/>
  <c r="E12" i="10" l="1"/>
  <c r="F12" i="10"/>
  <c r="D8" i="10"/>
  <c r="D13" i="10" l="1"/>
  <c r="D12" i="10"/>
</calcChain>
</file>

<file path=xl/sharedStrings.xml><?xml version="1.0" encoding="utf-8"?>
<sst xmlns="http://schemas.openxmlformats.org/spreadsheetml/2006/main" count="667" uniqueCount="321">
  <si>
    <t>….</t>
  </si>
  <si>
    <t>……</t>
  </si>
  <si>
    <t>…..</t>
  </si>
  <si>
    <t>ՄԱՍ 1. ՊԵՏԱԿԱՆ ՄԱՐՄՆԻ ՌԱԶՄԱՎԱՐՈՒԹՅԱՆ ԸՆԴՀԱՆՈՒՐ ՆԿԱՐԱԳՐՈՒԹՅՈՒՆԸ</t>
  </si>
  <si>
    <t>ՄԱՍ 2. ՊԵՏԱԿԱՆ ՄԱՐՄՆԻ ԿՈՂՄԻՑ ԻՐԱԿԱՆԱՑՎՈՂ ԲՅՈՒՋԵՏԱՅԻՆ ԾՐԱԳՐԵՐԸ ԵՎ ՄԻՋՈՑԱՌՈՒՄՆԵՐԸ</t>
  </si>
  <si>
    <t>Ծրագիր/Միջոցառում</t>
  </si>
  <si>
    <t>Ծրագիր</t>
  </si>
  <si>
    <t>Ծրագրի անվանումը՝</t>
  </si>
  <si>
    <t>Ծրագրի նպատակը՝</t>
  </si>
  <si>
    <t>Վերջնական արդյունքի նկարագրությունը՝</t>
  </si>
  <si>
    <t>Միջոցառման անվանումը՝</t>
  </si>
  <si>
    <t>Միջոցառման նկարագրությունը՝</t>
  </si>
  <si>
    <t>Կապիտալ միջոցառումներ</t>
  </si>
  <si>
    <t>Միջոցառման տեսակը՝</t>
  </si>
  <si>
    <t>Հանրային սեփականության կառավարման միջոցառումներ</t>
  </si>
  <si>
    <t>ՄԱՍ 3 ՊԵՏԱԿԱՆ ՄԱՐՄՆԻ ԾՐԱԳՐԵՐԻ ԳԾՈՎ ՎԵՐՋՆԱԿԱՆ ԱՐԴՅՈՒՆՔԻ ՑՈՒՑԱՆԻՇՆԵՐԸ</t>
  </si>
  <si>
    <t>Ծրագրի վերջնական արդյունքները</t>
  </si>
  <si>
    <t xml:space="preserve">Ելակետը </t>
  </si>
  <si>
    <t>Թիրախը</t>
  </si>
  <si>
    <t>Ծրագրի դասիչը</t>
  </si>
  <si>
    <t>Ծրագրի անվանումը</t>
  </si>
  <si>
    <t>Ծրագրի դասիչը՝</t>
  </si>
  <si>
    <t>Միջոցառման դասիչը՝</t>
  </si>
  <si>
    <t>2025թ</t>
  </si>
  <si>
    <t>Նկարագրությունը՝</t>
  </si>
  <si>
    <t>Արդյունքի չափորոշիչներ</t>
  </si>
  <si>
    <t>Միջոցառման վրա կատարվող ծախսը (հազար դրամ)</t>
  </si>
  <si>
    <t>2026թ</t>
  </si>
  <si>
    <t>Ծրագրային դասիչը</t>
  </si>
  <si>
    <t>Բաժին</t>
  </si>
  <si>
    <t xml:space="preserve">Խումբ </t>
  </si>
  <si>
    <t>Դաս</t>
  </si>
  <si>
    <t>Ընդամենը</t>
  </si>
  <si>
    <t>…</t>
  </si>
  <si>
    <t>X</t>
  </si>
  <si>
    <t>(հազար դրամներով)</t>
  </si>
  <si>
    <t>Եկամուտների ստացման աղբյուրների անվանումները</t>
  </si>
  <si>
    <t>Կանխատեսում</t>
  </si>
  <si>
    <t>2024թ.</t>
  </si>
  <si>
    <t>2025թ.</t>
  </si>
  <si>
    <t>2026թ.</t>
  </si>
  <si>
    <t>ԸՆԴԱՄԵՆԸ</t>
  </si>
  <si>
    <t>1. Վճարովի ծառայությունների մատուցումից և աշխատանքների կատարումից</t>
  </si>
  <si>
    <t>&lt;Մարզի անվանումը&gt;</t>
  </si>
  <si>
    <t>Արտաքին միջոցներ</t>
  </si>
  <si>
    <t>ՀՀ կառ. համաֆինանսավորում</t>
  </si>
  <si>
    <t>Մնացորդ</t>
  </si>
  <si>
    <t>Վարկային ծրագրեր</t>
  </si>
  <si>
    <t>Դրամաշնորհային ծրագրեր</t>
  </si>
  <si>
    <t>Միջոցառում</t>
  </si>
  <si>
    <t>3.2 Ծախսային խնայողությունների գծով առաջարկները (-) նշանով</t>
  </si>
  <si>
    <t>3.3 Նոր նախաձեռնությունների գծով ընդհանուր ծախսերը</t>
  </si>
  <si>
    <t>Ծրագրի սկիզբն ըստ համապատասխան համաձայնագրի</t>
  </si>
  <si>
    <t>Ծրագրի ավարտն ըստ համապատասխան համաձայնագրի (ներառյալ փոփոխությունները)</t>
  </si>
  <si>
    <t>Առաջին եռամսյակ</t>
  </si>
  <si>
    <t>Երկրորդ եռամսյակ</t>
  </si>
  <si>
    <t>Երրորդ եռամսյակ</t>
  </si>
  <si>
    <t>Չորրորդ եռամսյակ</t>
  </si>
  <si>
    <t>Տարի</t>
  </si>
  <si>
    <t xml:space="preserve">Աղյուսակ 1. Քաղաքականությանն առնչվող բյուջետային ծրագրերն ու միջոցառումները </t>
  </si>
  <si>
    <t>Միջոցառման անվանումը</t>
  </si>
  <si>
    <t>2025թ (հազ. դրամ)</t>
  </si>
  <si>
    <t>2026թ (հազ. դրամ)</t>
  </si>
  <si>
    <t>ԼՐԱՑՄԱՆ ՊԱՀԱՆՋՆԵՐ</t>
  </si>
  <si>
    <t>Ռիսկի նկարագրությունը</t>
  </si>
  <si>
    <t>Հնարավոր ազդեցությունը նպատակների և արդյունքային ցուցանիշների վրա</t>
  </si>
  <si>
    <t>Ռիսկի կանխման/ հաղթահարման հնարավոր ուղիները</t>
  </si>
  <si>
    <t>Ընդամենը՝ որից</t>
  </si>
  <si>
    <t>Ցուցանիշներ</t>
  </si>
  <si>
    <t>Արտաքին աղբյուրներից ստացվող ֆինանսավորման տեսակը՝ ըստ ծրագրերի</t>
  </si>
  <si>
    <t xml:space="preserve">Հավելված 1. ՄԱՍ 3.  </t>
  </si>
  <si>
    <t>x</t>
  </si>
  <si>
    <t>Ընթացիկ միջոցառումներ</t>
  </si>
  <si>
    <t xml:space="preserve">Հավելված N 3. Բյուջետային ծրագրերի և ակնկալվող արդյունքների ներկայացման ձևաչափ </t>
  </si>
  <si>
    <t>Արդյունքի չափորոշիչի անվանումը և չափման միավորը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</si>
  <si>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</si>
  <si>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</si>
  <si>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 xml:space="preserve">Կանխատեսում (հազար դրամներով)   </t>
  </si>
  <si>
    <t>Հավելված N 6.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</si>
  <si>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Հավելված N 5. Բյուջետային ծրագրերի/միջոցառումների գծով ծախսերը՝ վարչատարածքային բաժանմամբ (ըստ մարզերի)</t>
  </si>
  <si>
    <t>Ընդամենը ըստ մարզերի</t>
  </si>
  <si>
    <t xml:space="preserve">Ընդամենը </t>
  </si>
  <si>
    <t>Ծրագրի /Միջոցառման անվանումը</t>
  </si>
  <si>
    <t>Հավելված N 8. Ամփոփ ֆինանսական պահանջներ ՄԺԾԾ ժամանակահատվածի համար</t>
  </si>
  <si>
    <t>Հավելված 10․ Հայտի հետ կապված հիմնական ռիսկերը</t>
  </si>
  <si>
    <t>Հավելված N 3. Բյուջետային ծրագրերի և ակնկալվող արդյունքների ներկայացման ձևաչափ</t>
  </si>
  <si>
    <t>1.  Լրացվում է հայտը ներկայացնող պետական մարմնի անվանումը</t>
  </si>
  <si>
    <t>ՄԱՍ 3. ՊԵՏԱԿԱՆ ՄԱՐՄՆԻ ԾՐԱԳՐԵՐԻ ԳԾՈՎ ՎԵՐՋՆԱԿԱՆ ԱՐԴՅՈՒՆՔԻ ՑՈՒՑԱՆԻՇՆԵՐԸ</t>
  </si>
  <si>
    <t xml:space="preserve">ՄԱՍ 4. ՊԵՏԱԿԱՆ ՄԱՐՄՆԻ ԳԾՈՎ ԱՐԴՅՈՒՆՔԱՅԻՆ (ԿԱՏԱՐՈՂԱԿԱՆ) ՑՈՒՑԱՆԻՇՆԵՐԸ </t>
  </si>
  <si>
    <t>Ծրագրի միջոցառումները</t>
  </si>
  <si>
    <t>31․ Ծախսերը ներկայացնել նաև դրամով՝ կիրառելով փետրվարի 1-ի արտարժույթի ԿԲ փոխարժեքը</t>
  </si>
  <si>
    <t>Հավելված N 9. Միջոլորտային (խաչվող) առանձին քաղաքականություններին առնչվող ծրագրերի և միջոցառումների ներկայացման ամփոփ ձևաչափ</t>
  </si>
  <si>
    <r>
      <t>Պետական մարմնի անվանումը</t>
    </r>
    <r>
      <rPr>
        <vertAlign val="superscript"/>
        <sz val="8"/>
        <color rgb="FF000000"/>
        <rFont val="GHEA Grapalat"/>
        <family val="3"/>
      </rPr>
      <t>1</t>
    </r>
    <r>
      <rPr>
        <sz val="8"/>
        <color rgb="FF000000"/>
        <rFont val="GHEA Grapalat"/>
        <family val="3"/>
      </rPr>
      <t>՝</t>
    </r>
  </si>
  <si>
    <r>
      <t>1. Հիմնական ռազմավարական նպատակները և գերակա վերջնական արդյունքները</t>
    </r>
    <r>
      <rPr>
        <vertAlign val="superscript"/>
        <sz val="10"/>
        <color theme="1"/>
        <rFont val="GHEA Grapalat"/>
        <family val="3"/>
      </rPr>
      <t>2</t>
    </r>
    <r>
      <rPr>
        <sz val="10"/>
        <color theme="1"/>
        <rFont val="GHEA Grapalat"/>
        <family val="3"/>
      </rPr>
      <t xml:space="preserve"> </t>
    </r>
  </si>
  <si>
    <t>2․ Համառոտ ներկայացնել այն հիմնական ռազմավարական նպատակները և գերակա վերջնական արդյունքները, որոնց վրա պետական մարմինը ձգտում է ներազդել իր պատասխանատվության ներքո իրականացվող բյուջետային ծրագրերի և միջոցառումների միջոցով</t>
  </si>
  <si>
    <t>3․ Համառոտ ներկայացնել պետական մարմնի պատասխանատվության ներքո իրականացվող բյուջետային ծրագրերում կատարվող հիմնական փոփոխությունները՝ ներառյալ փոփոխություններ մատուցվող ծառայություններում, տրամադրվող տրանսֆերտներում և շահառուների շրջանակներում: Ներկայացնել միայն այն փոփոխությունները, որոնք հատկապես կարևորվում են հիմնական գերակա վերջնական արդյունքների ձեռք բերման տեսանկյունից</t>
  </si>
  <si>
    <t>4.Համառոտ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, որոնք ուղղված են գերակա վերջնական արդյուքների ապահովմանը</t>
  </si>
  <si>
    <t>5․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(բաժնետոմսերի ձեռք բերում, վարկերի տրամադրում և այլն), որոնք ուղղված են գերակա վերջնական արդյուքների ապահովմանը</t>
  </si>
  <si>
    <t xml:space="preserve">6․ Լրացվում է համապատասխան ծրագրի դասիչը՝ Ծրագրային դասակարգչով սահմանված դասիչներին համապատասխան </t>
  </si>
  <si>
    <t>7․ Լրացվում է համապատասխան ծրագրի գծով ընդհանուր հատկացումների չափը՝ բազային (փաստացի),  պլանավորվող և կանխատեսվող տարիների համար։ Այն հավասար է տվյալ ծրագրի բոլոր միջոցառումների գծով հատկացումների հանրագումարին</t>
  </si>
  <si>
    <t xml:space="preserve">8․ Աղյուսակում միևնույն ծրագրի շրջանակներում իրականացվող միևնույն տիպի միջոցառումներն անհրաժեշտ է ներկայացնել խմբավորված տեսքով: Օրինակ, միևնույն ծրագրի շրջանակներում իրականացվող բոլոր ընթացիկ բնույթի միջոցառումները (ծառայությունների մատուցում, տրանսֆերտերի տրամադրում և այլն) անհրաժետ է ներկայացնել Ընթացիկ միջոցառումների համար նախատեսված հատվածում՝հաջորդաբար, իսկ կապիտալ միջոցառումները՝ այդ տիպի միջոցառումների համար նախատեսված հատվածում: </t>
  </si>
  <si>
    <t>9․ Լրացվում է համապատասխան միջոցառման դասիչը՝ Ծրագրային դասակարգչով սահմանված դասիչներին համապատասխան</t>
  </si>
  <si>
    <t>10․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</si>
  <si>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>11․  Լրացվում է ծրագրի նպատակը</t>
  </si>
  <si>
    <t>12․ Լրացվում է ծրագրի դասիչը՝ Ծրագրային դասակարգչով սահմանված դասիչներին համապատասխան</t>
  </si>
  <si>
    <t>13․  Լրացվում է ծրագրի անվանումը</t>
  </si>
  <si>
    <t xml:space="preserve">14. Լրացվում է ծրագրի վերջնական արդյունքի չափորոշիչը։ </t>
  </si>
  <si>
    <t>15.Լրացվում է վերջնական արդյունքի չափորոշիչի ելակետային փաստացի ցուցանիշը, որի նկատմամբ դիտարկվում է վերջնական արդյունքի ցուցանիշների դինամիկան (որպես ելակետային ցուցանիշ դիտել 2022թվականի փաստացի ցուցանիշը իսկ անհնարինության դեպքում վերջին փաստացի ցուցանիշը)</t>
  </si>
  <si>
    <t>16. Լրացվում է վերջնական արդյունքի չափորոշիչի ելակետային ցուցանիշի ժամկետը (որպես ելակետային ժամկետ դիտել 2021 թվականը իսկ անհնարինության դեպքում վերջին փաստացի ցուցանիշի ժամկետը)</t>
  </si>
  <si>
    <t>17. Լրացվում է վերջնական արդյունքի չափորոշիչի թիրախային/կանխատեսվող ցուցանիշը, որի նկատմամբ դիտարկվում է վերջնական արդյունքի ցուցանիշների դինամիկան։ Անհրաժեշտ է, հաշվի առնել, որպեսզի ծրագրերի վերջնարդյունքները բխեն ոլորտային քաղաքականության կամ ՀՀ կառավարության ծրագրով սահմանված քաղաքականության թիրախներից:</t>
  </si>
  <si>
    <t>18. Լրացվում է վերջնական արդյունքի չափորոշիչի թիրախային /կանխատեսվող ժամկետը։</t>
  </si>
  <si>
    <t>19. Ներկայացնել համապատասխան ծրագրերի գծով սահմանվող վերջնական արդյունքների չափորոշիչների կապը ՀՀ կառավարության ծրագրով և/կամ գործող այլ ռազմավարական փաստաթղթերով սահմանված քաղաքականության կոնկրետ նպատակների և թիրախների հետ, կատարելով հղումներ համապատասխան փաստաթղթերին, ներկայացնելով համապատասխան դրույթներ և փաստաթղթերով սահմանված թիրախային ցուցանիշներ: Ներկայացնել նաև թե ինչպես են ծրագրերի վերջնական արդյունքները նպաստելու համապատասխան քաղաքականության թիրախների իրագործմանը:</t>
  </si>
  <si>
    <t>20. Ներկայացնել համապատասխան ծրագրերի գծով սահմանվող վերջնական արդյունքների չափորոշիչների կապը ՄԱԿ-ի «Կայուն զարգացման 2030 օրակարգում» ներառված կայուն զարգացման 17 նպատակներն և դրանց գծով սահմանված գլոբալ ցուցանիշների հետ: Այն դեպքերում, երբ միևնույն ծրագիրը կապված է մեկից ավելի զարգացման նպատակների և ցուցանիշների հետ, անհրաժեշտ է նշել համապատասխան նպատակներն ու ցուցանիշները՝ նկարագրելով, թե ինչպես են ծրագրերի վերջնական արդյունքները նպաստելու դրանց իրագործմանը: ՄԱԿ-ի կայուն զարգացման նպպատակների և գլոբալ ցուցանիշների վերաբերյալ մանրամասն տեղեկատվությունը կարելի է ծանոթանալ ՄԱԿ-ի պաշտոնական ինտերնետային կայքից` հետևյալ հղումով (http://un.am/hy/p/sustainabledevelopmentgoals):</t>
  </si>
  <si>
    <t xml:space="preserve">21․ Ձևաչափում տեղեկատվությունը ներկայացվում է պետական մարմնին տրամադրվող հատկացումների շրջանակներում իրականացվող յուրաքանչյուր միջոցառման գծով՝ խմբավորված ըստ առանձին ծրագրերի </t>
  </si>
  <si>
    <t>22․ Հաջորդաբար ներկայացվող աղյուսակների տեսքով ներկայացվում են համապատասխան ծրագրի գծով միջոցառումներից յուրաքանչյուրի գծով արդյունքային (կատարողական) ցուցանիշները։ Անհրաժեշտ է հաշվի առնել, որ ծրագրերի միջոցառումները ունենան հստակ/ չափելի/համադրելի ուղղակի արդյունքի ոչ ֆինանսական ցուցանիշներ։</t>
  </si>
  <si>
    <t>23․ Ներկայացվում է միջոցառման կանխատեսվող ցուցանիշները միջոցառման ավարտի համար նախատեսված տարեթվի դրությամբ: Լրացվում է միայն այն միջոցառումների համար, որոնք ունեն հստակ   կանխատեսվող ավարտի ժամկետ:</t>
  </si>
  <si>
    <t>24․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</si>
  <si>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 xml:space="preserve">25․ Ծառայությունների դեպքում լրացվում է ծառայությունը մատուցող կազմակերպության(ների) անվանում(ներ)ը (օրինակ՝ դպրոցներ, հիվանդանոցներ, թատրոններ, թանգարաններ և այլն): Հանրային սեփականության կառավարման միջոցառումների դեպքում՝ լրացվում է ակտիվն օգտագործող կազմակերպության(ների) անվանում(ներ)ը, Տրանսֆերտների դեպքում՝ շահառուների ընտրության չափանիշները: </t>
  </si>
  <si>
    <t xml:space="preserve">26․  Լրացվում է ոչ ֆինանսական չափորոշիչի տեսակը (քանակի, որակի, ծածկույթի, ժամկետի և այլ չափորոշիչ): Միջոցառման գծով այլ ֆինանսական չափորոշիչ (օրինակ՝ մատուցվող ծառայության  միավորի գինը և այլն) սահմանված լինելու դեպքում այս դաշտում լրացվում է &lt;Ոչ ֆինանսական չափորոշիչ&gt; բառերը: Յուրաքանչյուր չափորոշիչի վերաբերյալ տեղեկատվությունն անհրաժեշտ է ներկայացնել առանձին տողով: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հաղթահարում,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 </t>
  </si>
  <si>
    <t xml:space="preserve">27․ Բացել բյուջետային ծախսերը ըստ բյուջետային ծախսերի տնտեսագիտական դասակարգման առանձին կատեգորիաների մակարդակով </t>
  </si>
  <si>
    <t xml:space="preserve">28․ Բացել բյուջետային ծախսերը ըստ բյուջետային ծախսերի տնտեսագիտական դասակարգման առանձին կատեգորիաների մակարդակով </t>
  </si>
  <si>
    <t>29․ Բացել բյուջետային ծախսերը առանձին մարզերի մակարդակով</t>
  </si>
  <si>
    <t>30․ Եթե նվիրատվությունները ստացվում են նաև արտաքին աղբյուրներից, ապա դրանք համառոտ նկարագրել ըստ յուրաքանչյուր նվիրատուի</t>
  </si>
  <si>
    <t>33․ Ծախսերը ներկայացնել նաև դրամով՝ կիրառելով փետրվարի 1-ի արտարժույթի ԿԲ փոխարժեքը</t>
  </si>
  <si>
    <t xml:space="preserve">34. Յուրքանչյուր առանձին միջոլորտային (խաչվող) քաղաքականության համար լրացվում է առանձին ձևաչափ: </t>
  </si>
  <si>
    <t>35. Նշվում է միջոլորտային (խաչվող) քաղաքականության անվանումը: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(օրինակ՝ գենդերային քաղաքականություն, կորոնավիրուսի համավարակի հետևանքների հաղթահարում և այլն):</t>
  </si>
  <si>
    <t>36. Նշվում է տվյալ խաչվող քաղաքականության նպատակ(ներ)ը:  Հնարավորության դեպքում անհրաժեշտ է կատարել հղումներ ՀՀ կառավարության համապատասխան նպատակներն ու գերակայությունները սահմանող փաստաթղթերին:</t>
  </si>
  <si>
    <t>37. Նշվում է տվյալ քաղաքականության շրջանակներում միջինժամկետ հատվածում ակնկալվող հիմնական արդյունքները: Արդյունքները նկարագրելիս հնարավորության սահմաններում անհրաժեշտ է ներկայացնել այն հիմնական վերջնական արդյունքները, որոնց նպաստելու են ներկայացված  միջոցառումների իրականացումը:</t>
  </si>
  <si>
    <t>38. Ներկայացվում է համապատասխան խաչվող քաղաքկանության իրականացման հետ կապված իրավիճակի նկարագրությունը: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ֆինանսական, այնպես էլ ֆինանսական ցուցանիշների մակարդակով:</t>
  </si>
  <si>
    <t xml:space="preserve">39. Լրացվում է համապատասխան խաչվող քաղաքականությանն առնչվող միջոցառումների (գոյություն ունեցող պարտավորություններ և նոր նախաձեռնություններ հանդիսացող) գծով համապատասխան տարիների համար հաշվարկված ծախսերը: </t>
  </si>
  <si>
    <t>40. Ներկայացվում է տեղեկատվություն համապատասխան խաչվող քաղաքականությանը տվյալ միջոցառման առնչության վերաբերյալ: Առնչությունը ներկայացնելիս, անհրաժեշտ է հստակեցնել, թե ինչպես է տվյալ միջոցառումը նպաստելու խաչվող քաղաքականության նպատակների իրականացմանը, այդ թվում՝ այն հիմնավորելով համապատասխան արդյունքային ցուցանիշներով: Այն դեպքում, երբ միջոցառման շրջանակներում իրականացվող ծախսերի միայն մի մասն է առնչվում խաչվող քաղաքականությանը, անհրաժեշտ է այդ մասին կատարել նշում՝ հնարավորության դեպքում նկարագրելով միջոցառման առնչվող բաղադրիչ(ներ)ը:</t>
  </si>
  <si>
    <t>41․ Ներկայացնել 1-5 թվանշանով, որտեղ 1 թվանշանը ենթադրում է առավել բարձր հավանականություն</t>
  </si>
  <si>
    <r>
      <t>2. Բյուջետային ծրագրերում կատարվող հիմնական փոփոխությունները</t>
    </r>
    <r>
      <rPr>
        <vertAlign val="superscript"/>
        <sz val="10"/>
        <color theme="1"/>
        <rFont val="GHEA Grapalat"/>
        <family val="3"/>
      </rPr>
      <t>3</t>
    </r>
  </si>
  <si>
    <r>
      <t>3.Կապիտալ բնույթի հիմնական միջոցառումները</t>
    </r>
    <r>
      <rPr>
        <vertAlign val="superscript"/>
        <sz val="10"/>
        <color theme="1"/>
        <rFont val="GHEA Grapalat"/>
        <family val="3"/>
      </rPr>
      <t>4</t>
    </r>
    <r>
      <rPr>
        <sz val="10"/>
        <color theme="1"/>
        <rFont val="GHEA Grapalat"/>
        <family val="3"/>
      </rPr>
      <t xml:space="preserve"> </t>
    </r>
  </si>
  <si>
    <r>
      <t>4. Ֆինանսական ակտիվների կառավարմանն անչվող միջոցառումները</t>
    </r>
    <r>
      <rPr>
        <vertAlign val="superscript"/>
        <sz val="10"/>
        <color theme="1"/>
        <rFont val="GHEA Grapalat"/>
        <family val="3"/>
      </rPr>
      <t>5</t>
    </r>
    <r>
      <rPr>
        <sz val="10"/>
        <color theme="1"/>
        <rFont val="GHEA Grapalat"/>
        <family val="3"/>
      </rPr>
      <t>՝</t>
    </r>
  </si>
  <si>
    <r>
      <t>Ծրագրային դասիչ</t>
    </r>
    <r>
      <rPr>
        <vertAlign val="superscript"/>
        <sz val="8"/>
        <color rgb="FF000000"/>
        <rFont val="GHEA Grapalat"/>
        <family val="3"/>
      </rPr>
      <t>6</t>
    </r>
  </si>
  <si>
    <r>
      <t>Ծրագրի միջոցառումներ</t>
    </r>
    <r>
      <rPr>
        <vertAlign val="superscript"/>
        <sz val="8"/>
        <color rgb="FF000000"/>
        <rFont val="GHEA Grapalat"/>
        <family val="3"/>
      </rPr>
      <t>8</t>
    </r>
  </si>
  <si>
    <r>
      <t>Միջոցառում</t>
    </r>
    <r>
      <rPr>
        <vertAlign val="superscript"/>
        <sz val="8"/>
        <color rgb="FF000000"/>
        <rFont val="GHEA Grapalat"/>
        <family val="3"/>
      </rPr>
      <t>9</t>
    </r>
  </si>
  <si>
    <r>
      <t>Միջոցառման տեսակը</t>
    </r>
    <r>
      <rPr>
        <vertAlign val="superscript"/>
        <sz val="8"/>
        <color rgb="FF000000"/>
        <rFont val="GHEA Grapalat"/>
        <family val="3"/>
      </rPr>
      <t>10</t>
    </r>
  </si>
  <si>
    <r>
      <t>Նպատակը</t>
    </r>
    <r>
      <rPr>
        <vertAlign val="superscript"/>
        <sz val="8"/>
        <color rgb="FF000000"/>
        <rFont val="GHEA Grapalat"/>
        <family val="3"/>
      </rPr>
      <t xml:space="preserve">11 </t>
    </r>
  </si>
  <si>
    <r>
      <t>Ծրագրի դասիչը</t>
    </r>
    <r>
      <rPr>
        <vertAlign val="superscript"/>
        <sz val="8"/>
        <color rgb="FF000000"/>
        <rFont val="GHEA Grapalat"/>
        <family val="3"/>
      </rPr>
      <t>12</t>
    </r>
  </si>
  <si>
    <r>
      <t>Ծրագրի անվանումը</t>
    </r>
    <r>
      <rPr>
        <vertAlign val="superscript"/>
        <sz val="8"/>
        <color rgb="FF000000"/>
        <rFont val="GHEA Grapalat"/>
        <family val="3"/>
      </rPr>
      <t>13</t>
    </r>
  </si>
  <si>
    <r>
      <t>Չափորոշիչը</t>
    </r>
    <r>
      <rPr>
        <vertAlign val="superscript"/>
        <sz val="8"/>
        <color theme="1"/>
        <rFont val="GHEA Grapalat"/>
        <family val="3"/>
      </rPr>
      <t>14</t>
    </r>
  </si>
  <si>
    <r>
      <t>Ցուցանիշը</t>
    </r>
    <r>
      <rPr>
        <vertAlign val="superscript"/>
        <sz val="8"/>
        <color theme="1"/>
        <rFont val="GHEA Grapalat"/>
        <family val="3"/>
      </rPr>
      <t>15</t>
    </r>
  </si>
  <si>
    <r>
      <t>Ժամկետը</t>
    </r>
    <r>
      <rPr>
        <vertAlign val="superscript"/>
        <sz val="8"/>
        <color theme="1"/>
        <rFont val="GHEA Grapalat"/>
        <family val="3"/>
      </rPr>
      <t>16</t>
    </r>
  </si>
  <si>
    <r>
      <t>Ցուցանիշը</t>
    </r>
    <r>
      <rPr>
        <vertAlign val="superscript"/>
        <sz val="8"/>
        <color theme="1"/>
        <rFont val="GHEA Grapalat"/>
        <family val="3"/>
      </rPr>
      <t>17</t>
    </r>
  </si>
  <si>
    <r>
      <t>Ժամկետը</t>
    </r>
    <r>
      <rPr>
        <vertAlign val="superscript"/>
        <sz val="8"/>
        <color theme="1"/>
        <rFont val="GHEA Grapalat"/>
        <family val="3"/>
      </rPr>
      <t>18</t>
    </r>
  </si>
  <si>
    <r>
      <t>Կապը ՀՀ կառավարության ծրագրով  և ՀՀ գործող այլ ռազմավարական փաստաթղթերով սահմանված ՀՀ կառավարության քաղաքականության նպատակների և թիրախների հետ</t>
    </r>
    <r>
      <rPr>
        <vertAlign val="superscript"/>
        <sz val="8"/>
        <color rgb="FF000000"/>
        <rFont val="GHEA Grapalat"/>
        <family val="3"/>
      </rPr>
      <t>19</t>
    </r>
  </si>
  <si>
    <r>
      <t>Կապը ՄԱԿ-ի կայուն զարգացման նպատակների և ցուցանիշների հետ</t>
    </r>
    <r>
      <rPr>
        <vertAlign val="superscript"/>
        <sz val="8"/>
        <color rgb="FF000000"/>
        <rFont val="GHEA Grapalat"/>
        <family val="3"/>
      </rPr>
      <t>20</t>
    </r>
  </si>
  <si>
    <r>
      <t>ՄԱՍ 4. ՊԵՏԱԿԱՆ ՄԱՐՄՆԻ ԳԾՈՎ ԱՐԴՅՈՒՆՔԱՅԻՆ (ԿԱՏԱՐՈՂԱԿԱՆ) ՑՈՒՑԱՆԻՇՆԵՐԸ</t>
    </r>
    <r>
      <rPr>
        <vertAlign val="superscript"/>
        <sz val="11"/>
        <color theme="1"/>
        <rFont val="Calibri"/>
        <family val="2"/>
        <scheme val="minor"/>
      </rPr>
      <t xml:space="preserve"> 21</t>
    </r>
  </si>
  <si>
    <r>
      <t>Ծրագրի միջոցառումները</t>
    </r>
    <r>
      <rPr>
        <b/>
        <vertAlign val="superscript"/>
        <sz val="10"/>
        <color theme="1"/>
        <rFont val="GHEA Grapalat"/>
        <family val="3"/>
      </rPr>
      <t>22</t>
    </r>
  </si>
  <si>
    <r>
      <t>Միջոցառման ավարտի տարեթիվը</t>
    </r>
    <r>
      <rPr>
        <vertAlign val="superscript"/>
        <sz val="8"/>
        <color theme="1"/>
        <rFont val="GHEA Grapalat"/>
        <family val="3"/>
      </rPr>
      <t>23</t>
    </r>
  </si>
  <si>
    <r>
      <t xml:space="preserve">Միջոցառման տեսակը </t>
    </r>
    <r>
      <rPr>
        <vertAlign val="superscript"/>
        <sz val="11"/>
        <color theme="1"/>
        <rFont val="Calibri"/>
        <family val="2"/>
        <scheme val="minor"/>
      </rPr>
      <t>24՝</t>
    </r>
  </si>
  <si>
    <r>
      <t>Միջոցառումն իրականացնողի անվանումը</t>
    </r>
    <r>
      <rPr>
        <vertAlign val="superscript"/>
        <sz val="8"/>
        <color theme="1"/>
        <rFont val="GHEA Grapalat"/>
        <family val="3"/>
      </rPr>
      <t>25</t>
    </r>
    <r>
      <rPr>
        <sz val="8"/>
        <color theme="1"/>
        <rFont val="GHEA Grapalat"/>
        <family val="3"/>
      </rPr>
      <t>՝</t>
    </r>
  </si>
  <si>
    <r>
      <t>Արդյունքի չափորոշիչի տեսակը</t>
    </r>
    <r>
      <rPr>
        <vertAlign val="superscript"/>
        <sz val="8"/>
        <color rgb="FF000000"/>
        <rFont val="GHEA Grapalat"/>
        <family val="3"/>
      </rPr>
      <t>26</t>
    </r>
  </si>
  <si>
    <r>
      <t>Գործառական դասակարգման</t>
    </r>
    <r>
      <rPr>
        <vertAlign val="superscript"/>
        <sz val="11"/>
        <color theme="1"/>
        <rFont val="Calibri"/>
        <family val="2"/>
        <scheme val="minor"/>
      </rPr>
      <t xml:space="preserve"> 27</t>
    </r>
  </si>
  <si>
    <r>
      <t>2.  Ստացվող նվիրատվություններից</t>
    </r>
    <r>
      <rPr>
        <vertAlign val="superscript"/>
        <sz val="8"/>
        <color theme="1"/>
        <rFont val="GHEA Grapalat"/>
        <family val="3"/>
      </rPr>
      <t>30</t>
    </r>
  </si>
  <si>
    <r>
      <t>Հավելված N 9. Միջոլորտային (խաչվող) առանձին քաղաքականություններին առնչվող ծրագրերի և միջոցառումների ներկայացման ամփոփ ձևաչափ</t>
    </r>
    <r>
      <rPr>
        <b/>
        <i/>
        <vertAlign val="superscript"/>
        <sz val="12"/>
        <color theme="1"/>
        <rFont val="GHEA Grapalat"/>
        <family val="3"/>
      </rPr>
      <t>34</t>
    </r>
    <r>
      <rPr>
        <b/>
        <i/>
        <sz val="12"/>
        <color theme="1"/>
        <rFont val="GHEA Grapalat"/>
        <family val="3"/>
      </rPr>
      <t xml:space="preserve"> </t>
    </r>
  </si>
  <si>
    <r>
      <t xml:space="preserve">Քաղաքականությունը՝ </t>
    </r>
    <r>
      <rPr>
        <vertAlign val="superscript"/>
        <sz val="9"/>
        <color theme="1"/>
        <rFont val="GHEA Grapalat"/>
        <family val="3"/>
      </rPr>
      <t>35</t>
    </r>
  </si>
  <si>
    <r>
      <t xml:space="preserve">Նպատակը՝ </t>
    </r>
    <r>
      <rPr>
        <vertAlign val="superscript"/>
        <sz val="9"/>
        <color theme="1"/>
        <rFont val="GHEA Grapalat"/>
        <family val="3"/>
      </rPr>
      <t>36</t>
    </r>
  </si>
  <si>
    <r>
      <t xml:space="preserve">Ակնկալվող արդյունքները՝ </t>
    </r>
    <r>
      <rPr>
        <vertAlign val="superscript"/>
        <sz val="9"/>
        <color theme="1"/>
        <rFont val="GHEA Grapalat"/>
        <family val="3"/>
      </rPr>
      <t>37</t>
    </r>
  </si>
  <si>
    <r>
      <t xml:space="preserve">Առկա իրավիճակի նկարագրությունը՝ </t>
    </r>
    <r>
      <rPr>
        <vertAlign val="superscript"/>
        <sz val="9"/>
        <color theme="1"/>
        <rFont val="GHEA Grapalat"/>
        <family val="3"/>
      </rPr>
      <t>38</t>
    </r>
  </si>
  <si>
    <r>
      <t>Միջոցառման գծով ծախսերը</t>
    </r>
    <r>
      <rPr>
        <vertAlign val="superscript"/>
        <sz val="8"/>
        <color theme="1"/>
        <rFont val="GHEA Grapalat"/>
        <family val="3"/>
      </rPr>
      <t>39</t>
    </r>
    <r>
      <rPr>
        <sz val="8"/>
        <color theme="1"/>
        <rFont val="GHEA Grapalat"/>
        <family val="3"/>
      </rPr>
      <t xml:space="preserve"> (հազ. դրամ)</t>
    </r>
  </si>
  <si>
    <r>
      <t>Առնչությունը խաչվող քաղաքականությանը</t>
    </r>
    <r>
      <rPr>
        <vertAlign val="superscript"/>
        <sz val="8"/>
        <color theme="1"/>
        <rFont val="GHEA Grapalat"/>
        <family val="3"/>
      </rPr>
      <t>40</t>
    </r>
  </si>
  <si>
    <r>
      <t>Երևույթի հանդես գալու հավանականությունը</t>
    </r>
    <r>
      <rPr>
        <vertAlign val="superscript"/>
        <sz val="8"/>
        <color theme="1"/>
        <rFont val="GHEA Grapalat"/>
        <family val="3"/>
      </rPr>
      <t>41</t>
    </r>
  </si>
  <si>
    <t>Ձևաչափ 1. Հայտով ներկայացված՝ 2025-2027թթ ընդհանուր ծախսերի համեմատությունը ՀՀ 2024թ. պետական բյուջեի և 2025-2027թթ. համար սահմանված նախնական կողմնորոշիչ չափաքակաների հետ</t>
  </si>
  <si>
    <t>1. Պետական մարմնի գծով 2025-2027 թվականների համար սահմանված ֆինանսավորման նախնական ընդհանուր կողմնորոշիչ չափաքանակները</t>
  </si>
  <si>
    <t>2. &lt;&lt;ՀՀ 2024թ. պետական բյուջեի մասին&gt;&gt; ՀՀ օրենքով պետական մարմնի գծով սահմանված ընդհանուր հատկացումները</t>
  </si>
  <si>
    <t>3. Ընդամենը հայտով ներկայացված ընդհանուր ծախսերը` 2025-2027 թթ. ՄԺԾԾ համար (տող 3.1 + տող 3.2 + տող 3.3.)</t>
  </si>
  <si>
    <t>4. Տարբերությունը ՀՀ 2024թ. պետական բյուջեի համապատասխան ցուցանիշից (տող 3 - տող 2)</t>
  </si>
  <si>
    <t>5. Տարբերությունը 2025-2027թվականների համար սահմանված ֆինանսավորման նախնական ընդհանուր կողմնորոշիչ չափաքանակներից (տող 3-տող 1)</t>
  </si>
  <si>
    <t>2027թ.</t>
  </si>
  <si>
    <t>2023թ.  (փաստացի) բազային տարի (հազ. դրամ)</t>
  </si>
  <si>
    <t>2024թ (պլան) (հազ. դրամ)</t>
  </si>
  <si>
    <t>2027թ (հազ. դրամ)</t>
  </si>
  <si>
    <t>2027թ</t>
  </si>
  <si>
    <t>Բազային տարի 2023թ․ (հազ. դրամ)</t>
  </si>
  <si>
    <t>2024թ պլան (հազ. դրամ)</t>
  </si>
  <si>
    <t>2026թ բյուջե (հազ. դրամ)</t>
  </si>
  <si>
    <t>2027թ բյուջե  (հազ. դրամ)</t>
  </si>
  <si>
    <t>2025թ բյուջե  (հազ. դրամ)</t>
  </si>
  <si>
    <t>Բազային տարի ըստ 2023 թվականի տարեկան  հաշվետվության</t>
  </si>
  <si>
    <t>2024 թվականի սպասողական</t>
  </si>
  <si>
    <t>Կատարողականն առ. 01.01.2023թ. դրությամբ</t>
  </si>
  <si>
    <t>2023թ. բյուջե (փաստ)</t>
  </si>
  <si>
    <t xml:space="preserve">2024թ. բյուջե (սպասողական) </t>
  </si>
  <si>
    <t>Ծրագրի գծով 2025-2027թթ ՄԺԾԾ-ով 2025թ. համար նախատեսված չափաքանակները (գոյություն ունեցող պարտավորություններ)</t>
  </si>
  <si>
    <t>2025թ. բյուջետային հայտ</t>
  </si>
  <si>
    <t>Հայտի և 2025-2027թթ ՄԺԾԾ-ով 2024թ. համար նախատեսված չափաքանակի տարբերության պարզաբանումը</t>
  </si>
  <si>
    <t>ԱՄՆ դոլար/Եվրո</t>
  </si>
  <si>
    <t xml:space="preserve">32․ Յուրաքանչյուր միջոցառման գծով բյուջետային ծախսերը բացել բյուջետային ծախսերի տնտեսագիտական դասակարգման առանձին կատեգորիաների, հոդվածների  մակարդակով </t>
  </si>
  <si>
    <t xml:space="preserve">Չորրորդ եռամսյակ </t>
  </si>
  <si>
    <t>2025թ. Բյուջետային հայտ</t>
  </si>
  <si>
    <t xml:space="preserve">Տնտեսագիտական դասակարգում </t>
  </si>
  <si>
    <t>«Հայկական ատոմային էլեկտրակայան» ՓԲԸ-ին տրամադրվող բյուջետային վարկ (ՇԺԵ-1)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</si>
  <si>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</si>
  <si>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</si>
  <si>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</si>
  <si>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</si>
  <si>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>Ծրագրով նախատեսված ամբողջ գումարը, ԱՄՆ դոլար/Եվրո</t>
  </si>
  <si>
    <t>հազար դրամ</t>
  </si>
  <si>
    <t>Ամբողջ գումարը</t>
  </si>
  <si>
    <t>Կատարողական</t>
  </si>
  <si>
    <t>բյուջետային վարկի տրամադրման ժամկետ՝ սկիզբ-ավարտ</t>
  </si>
  <si>
    <t>Ձևաչափ 3. Ներքին աղբյուրների հաշվին տրամադրվող բյուջետային վարկերի հաշվին իրականացվելիք ծրագրերը</t>
  </si>
  <si>
    <t>այդ թվում՝</t>
  </si>
  <si>
    <t xml:space="preserve"> այդ թվում` բյուջետային ծախսերի տնտեսագիտական դասակարգման հոդվածներ
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</si>
  <si>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</si>
  <si>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այդ թվում` ըստ կատարողների</t>
  </si>
  <si>
    <t>2027թ բյուջե  
(հազ. դրամ)</t>
  </si>
  <si>
    <t>2026թ բյուջե 
(հազ. դրամ)</t>
  </si>
  <si>
    <t>2025թ բյուջե  
(հազ. դրամ)</t>
  </si>
  <si>
    <t>2024թ պլան 
(հազ. դրամ)</t>
  </si>
  <si>
    <t>Բազային տարի 
2023թ․ 
(հազ. դրամ)</t>
  </si>
  <si>
    <t>3.1 Գոյություն ունեցող ծախսային պարտավորությունների գնահատում 2025-2027թթ. ՄԺԾԾ համար (առանց ծախսային խնայողությունների վերաբերյալ առաջարկների ներառման)</t>
  </si>
  <si>
    <t>Հավելված N 7. Արտաքին և ներքին աղբյուրներից ստացվող նպատակային վարկերի (ենթավարկերի) և նպատակային դրամաշնորհների գծով իրականացվող ծրագրերը</t>
  </si>
  <si>
    <t xml:space="preserve">Ձևաչափ 1. Արտաքին աղբյուրներից ստացվող նպատակային վարկային և դրամաշնորհային ծախսային ծրագրեր </t>
  </si>
  <si>
    <r>
      <t xml:space="preserve">Ձևաչափ 1. Արտաքին աղբյուրներից ստացվող նպատակային վարկային և դրամաշնորհային ծախսային ծրագրեր </t>
    </r>
    <r>
      <rPr>
        <b/>
        <vertAlign val="superscript"/>
        <sz val="10"/>
        <rFont val="GHEA Grapalat"/>
        <family val="3"/>
      </rPr>
      <t>31</t>
    </r>
  </si>
  <si>
    <r>
      <t xml:space="preserve">Տնտեսագիտական դասակարգման </t>
    </r>
    <r>
      <rPr>
        <vertAlign val="superscript"/>
        <sz val="8"/>
        <rFont val="GHEA Grapalat"/>
        <family val="3"/>
      </rPr>
      <t>32</t>
    </r>
  </si>
  <si>
    <t xml:space="preserve">Ձևաչափ 2. Արտաքին աղբյուրներից ստացվող միջոցների հաշվին իրականացվող ենթավարկային ծրագրերը </t>
  </si>
  <si>
    <r>
      <t xml:space="preserve">Ձևաչափ 2. Արտաքին աղբյուրներից ստացվող միջոցների հաշվին իրականացվող ենթավարկային ծրագրերը </t>
    </r>
    <r>
      <rPr>
        <b/>
        <vertAlign val="superscript"/>
        <sz val="10"/>
        <rFont val="GHEA Grapalat"/>
        <family val="3"/>
      </rPr>
      <t>33</t>
    </r>
  </si>
  <si>
    <t xml:space="preserve">Հավելված N 3. Բյուջետային ծրագրերի և ակնկալվող արդյունքների ներկայացման ձևաչափ* </t>
  </si>
  <si>
    <t>Փոփոխությունը 2024-26թթ. ՄԺԾԾ փաստաթղթի համեմատ (լրացնել այո կամ ոչ)</t>
  </si>
  <si>
    <t>...</t>
  </si>
  <si>
    <t>&lt;Ծրագրի դասիչը&gt;</t>
  </si>
  <si>
    <t>&lt;միջոցառման դասիչը&gt;</t>
  </si>
  <si>
    <t>&lt;Միջոցառման անվանումը&gt;</t>
  </si>
  <si>
    <t>&lt;Ծրագրի անվանումը&gt;</t>
  </si>
  <si>
    <t>Հավելված N 11. Գոյություն ունեցող բյուջետային ծրագրերը և միջոցառումները</t>
  </si>
  <si>
    <t>Սահմանադրական դատարանի գործունեության ապահովում</t>
  </si>
  <si>
    <t>Սահմանադրական դատարանի գործունեության և սահմանադրական արդարադատության ապահովում</t>
  </si>
  <si>
    <t>Սահմանադրական դատարանի պահուստային ֆոնդ</t>
  </si>
  <si>
    <t>Սահմանադրական դատարանի տեխնիկական հագեցվածության ապահովում</t>
  </si>
  <si>
    <t>&lt;Երևան&gt;</t>
  </si>
  <si>
    <t>ՍԴ բնականոն աշխատանքի խաթարում</t>
  </si>
  <si>
    <t>բացասական</t>
  </si>
  <si>
    <t>կայացված որոշումների կատարումը</t>
  </si>
  <si>
    <t>1092</t>
  </si>
  <si>
    <t>Սահմանադրական դատարանի գործունեության և արդարադատության ապահովում</t>
  </si>
  <si>
    <t>11001</t>
  </si>
  <si>
    <t>11002</t>
  </si>
  <si>
    <t>31001</t>
  </si>
  <si>
    <t>828401.9</t>
  </si>
  <si>
    <t>16721.6</t>
  </si>
  <si>
    <t>10977.7</t>
  </si>
  <si>
    <t>819028.5</t>
  </si>
  <si>
    <t>16553.6</t>
  </si>
  <si>
    <t>8650</t>
  </si>
  <si>
    <t>14340</t>
  </si>
  <si>
    <t>9000</t>
  </si>
  <si>
    <t>9500</t>
  </si>
  <si>
    <t>Սահմանադրական դատարան</t>
  </si>
  <si>
    <t>4112&lt;Պարգևատրումներ, դրամական խրախուսումներ և հատուկ վճարներ&gt;</t>
  </si>
  <si>
    <t>4113&lt;քաղաքացիական, դատական ծառայողների պարգևատրում&gt;</t>
  </si>
  <si>
    <t>4212 &lt;Էներգետիկ ծառայություններ&gt;</t>
  </si>
  <si>
    <t>4213 &lt;Կոմունալ ծառայություններ&gt;</t>
  </si>
  <si>
    <t>4214 &lt;Կապի ծառայություններ&gt;</t>
  </si>
  <si>
    <t>4111 &lt;Աշխատողների աշխատավարձեր և հավելավճարներ&gt;</t>
  </si>
  <si>
    <t>4215 &lt;Ապահովագրական ծախսեր&gt;</t>
  </si>
  <si>
    <t>4222 &lt;Արտասահմանյան գործուղումների գծով ծախսեր&gt;</t>
  </si>
  <si>
    <t>4231 &lt;վարչական ծառայություններ&gt;</t>
  </si>
  <si>
    <t>4232 &lt;Համակարգչային ծառայություններ&gt;</t>
  </si>
  <si>
    <t>4234 &lt;Տեղեկատվական ծառայություններ&gt;</t>
  </si>
  <si>
    <t>4236 &lt;կենցաղային և հանրային սննդի   ծառայություններ&gt;</t>
  </si>
  <si>
    <t>4237 &lt;Ներկայացուցչական ծախսեր&gt;</t>
  </si>
  <si>
    <t>4241 &lt;Մասնագիտական ծառայություններ&gt;</t>
  </si>
  <si>
    <t>4251 &lt;մասնագիտական ծառայություններ&gt;</t>
  </si>
  <si>
    <t>4252 &lt;մեք և սարք ընթացիկ նորոգում և պահպանում&gt;</t>
  </si>
  <si>
    <t>4261&lt;գրասենյակային նյութեր և հագուստ&gt;</t>
  </si>
  <si>
    <t>4264 &lt;տրանսպորտային նյութեր&gt;</t>
  </si>
  <si>
    <t>4267  &lt;կենցաղային և հանրային սննդի նյութեր&gt;</t>
  </si>
  <si>
    <t>4823 &lt;Պարտադիր վճարներ&gt;</t>
  </si>
  <si>
    <t>4239 &lt;Ընդհանուր բնույթի այլ ծառայություններ&gt;</t>
  </si>
  <si>
    <t>4861 &lt;այլ ծախսեր&gt;</t>
  </si>
  <si>
    <t>5122 &lt;վարչական սարքավորումներ&gt;</t>
  </si>
  <si>
    <t>ê³ÑÙ³Ý³¹ñ³Ï³Ý ¹³ï³ñ³Ý</t>
  </si>
  <si>
    <t>ê³ÑÙ³Ý³¹ñ³Ï³Ý ³ñ¹³ñ³¹³ïáõÃÛ³Ý Çñ³Ï³Ý³óáõÙ, ë³ÑÙ³Ý³¹ñáõÃÛ³Ý ·»ñ³Ï³ÛáõÃÛ³Ý ³å³ÑáíáõÙ ¨ ÐÐ-áõÙ ù³Õ³ù³óÇÝ»ñÇ áõ Ï³½Ù³Ï»ñåáõÃÛáõÝÝ»ñÇ ë³ÑÙ³Ý³¹ñ³Ï³Ý Çñ³íáõÝùÇ ³å³ÑáíáõÙ</t>
  </si>
  <si>
    <t>ãÏ³</t>
  </si>
  <si>
    <t>ê³ÑÙ³Ý³¹ñ³Ï³Ý ¹³ï³ñ³ÝÇ ·áñÍáõÝ»áõÃÛ³Ý ³å³ÑáíáõÙ</t>
  </si>
  <si>
    <t>ÐÐ-áõÙ ë³ÑÙ³Ý³¹ñ³Ï³Ý ³ñ¹³ñ³¹³ïáõÃÛ³Ý Çñ³Ï³Ý³óáõÙÁ ¨ ë³ÑÙ³Ý³¹ñáõÃÛ³Ý ·»ñ³Ï³ÛáõÃÛ³Ý ³å³ÑáíáõÙ</t>
  </si>
  <si>
    <t>ÐÐ-áõÙ ë³ÑÙ³Ý³¹ñ³Ï³ÝáõÃÛ³Ý, ù³Õ³ù³óÇÝ»ñÇ ¨ Ï³½Ù³Ï»ñåáõÃÛáõÝÝ»ñÇ Çñ³íáõÝùÇ ³å³ÑáíáõÙ</t>
  </si>
  <si>
    <t>856101.2</t>
  </si>
  <si>
    <t>844232.1</t>
  </si>
  <si>
    <t>ê³ÑÙ³Ý³¹ñ³Ï³Ý ¹³ï³ñ³ÝÇ ·áñÍáõÝ»áõÃÛ³Ý ¨ ë³ÑÙ³Ý³¹ñ³Ï³Ý ³ñ¹³ñ³¹³ïáõÃÛ³Ý ³å³ÑáíáõÙ</t>
  </si>
  <si>
    <t>ì»×»ñÇ ùÝÝáõÙ, ÉáõÍáõÙ ¨ áñáßáõÙÝ»ñÇ Ï³Û³óáõÙ ÐÐ ë³ÑÙ³Ý³¹ñáõÃÛ³ÝÁ Ñ³Ù³å³ï³ëË³ÝáõÃÛ³Ý í»ñ³µ»ñÛ³É</t>
  </si>
  <si>
    <t>Ì³é³ÛáõÃÛáõÝÝ»ñÇ Ù³ïáõóáõÙ</t>
  </si>
  <si>
    <t>ê³ÑÙ³Ý³¹ñ³Ï³Ý ¹³ï³ñ³ÝÇ å³Ñáõëï³ÛÇÝ ýáÝ¹</t>
  </si>
  <si>
    <t>ê³ÑÙ³Ý³¹ñ³Ï³Ý ¹³ï³ñ³ÝÇ ãÏ³ÝË³ï»ëí³Í Í³Ëë»ñÇ Ï³ï³ñÙ³Ý ³å³ÑáíáõÙ</t>
  </si>
  <si>
    <t>ê³ÑÙ³Ý³¹ñ³Ï³Ý ¹³ï³ñ³ÝÇ ï»ËÝÇÏ³Ï³Ý Ñ³·»óí³ÍáõÃÛ³Ý µ³ñ»É³íáõÙ</t>
  </si>
  <si>
    <t>ê³ÑÙ³Ý³¹ñ³Ï³Ý ¹³ï³ñ³ÝÇ ³ßË³ï³Ýù³ÛÇÝ å³ÛÙ³ÝÝ»ñÇ µ³ñ»É³íÙ³Ý Ñ³Ù³ñ í³ñã³Ï³Ý ë³ñù³íáñáõÙÝ»ñÇ Ó»éùµ»ñáõÙ</t>
  </si>
  <si>
    <t>ä»ï³Ï³Ý Ù³ñÙÇÝÝ»ñÇ ÏáÕÙÇó û·ï³·áñÍíáÕ áã ýÇÝ³Ýë³Ï³Ý ³ÏïÇíÝ»ñÇ Ñ»ï ·áñÍ³éÝáõÃÛáõÝÝ»ñ</t>
  </si>
  <si>
    <t>ÐÐ ë³ÑÙ³Ý³¹ñáõÃÛ³Ùµ ê³ÑÙ³Ý³¹ñ³Ï³Ý ¹³ï³ñ³ÝÇ ÉÇ³½áñáõÃÛáõÝÝ»ñÇ Çñ³Ï³Ý³óáõÙ, ïáÏáë</t>
  </si>
  <si>
    <t>²ñ¹³ñáõÃÛ³Ý Ñ³ë³Ý»ÉÇáõÃÛ³Ý ÉÇáíÇÝ ³å³ÑáíáõÙ, ïáÏáë</t>
  </si>
  <si>
    <t>Ø²Î-Ç Ï³ÛáõÝ ½³ñ·³óÙ³Ý 16-ñ¹ Ýå³ï³Ïª §Ê³Õ³ÕáõÃÛáõÝ, ³ñ¹³ñáõÃÛáõÝ, ³Ùáõñ Ñ³ëï³ïáõÃÛáõÝÝ»ñ¦</t>
  </si>
  <si>
    <t>ոչ</t>
  </si>
  <si>
    <t>ù³Ý³Ï³Ï³Ý</t>
  </si>
  <si>
    <t>Å³ÙÏ»ï³ÛÇÝ</t>
  </si>
  <si>
    <t>ê³ÑÙ³Ý³¹ñ³Ï³Ý ¹³ï³ñ³Ý áõÕÕí³Í ¹ÇÙáõÙÝ»ñÇ ù³Ý³Ï, Ñ³ïª ³Û¹ ÃíáõÙ</t>
  </si>
  <si>
    <t>ØÇç³½·³ÛÇÝ å³ÛÙ³Ý³·ñ»ñáí ëï³ÝÓÝí³Í å³ñï³íáñáõÃÛáõÝÝ»ñÇª ê³ÑÙ³Ý³¹ñáõÃÛ³Ý Ñ³Ù³å³ï³ëË³ÝáõÃÛáõÝÝ ëïáõ·»Éáõ ¹ÇÙáõÙÝ»ñÇ ù³Ý³Ï, Ñ³ï</t>
  </si>
  <si>
    <t>ê³ÑÙ³Ý³¹ñ³Ï³Ý ¹³ï³ñ³ÝÇ ÉÇ³½áñáõÃÛáõÝÝ»ñÇ Ñ»ï ãÏ³åí³Í ¹ÇÙáõÙÝ»ñÇ ù³Ý³Ï, Ñ³ï</t>
  </si>
  <si>
    <t>¸ÇÙáõÙÝ»ñÇ ÑÇÙ³Ý íñ³ ·áñÍÁ ùÝÝáõÃÛ³Ý ÁÝ¹áõÝ»Éáõ Ñ³ñóÇ ÉáõÍÙ³Ý ÙÇçÇÝ Å³ÙÏ»ï, ûñ</t>
  </si>
  <si>
    <t>ê³ÑÙ³Ý³¹ñ³Çñ³í³Ï³Ý ËÝ¹Çñ ãµáí³Ý¹³ÏáÕ ¹ÇÙáõÙÝ»ñÇÝ å³ï³ëË³Ý»Éáõ ÙÇçÇÝ Å³ÙÏ»ï, ûñ</t>
  </si>
  <si>
    <t>øÝÝáõÃÛ³Ý ÁÝ¹áõÝí³Í ¹ÇÙáõÙÝ»ñÇ ÑÇÙ³Ý íñ³ áñáßÙ³Ý Ï³Û³óÙ³Ý ³é³í»É³·áõÛÝ Å³ÙÏ»ï, ³ÙÇë</t>
  </si>
  <si>
    <t>´¶Î-Ç ·Íáí Ñ³ëï³ïí³Í µÛáõç»Ç ÝÏ³ïÙ³Ùµ Ï³ï³ñÙ³Ý Ýí³½³·áõÛÝ ïáÏáë</t>
  </si>
  <si>
    <t>ÜáñÙ³ïÇí Ï³Ù ³ÝÑ³ï³Ï³Ý Çñ³í³Ï³Ý ³Ïï»ñÇ ë³ÑÙ³Ý³¹ñ³Ï³ÝáõÃÛ³Ý ëïáõ·Ù³Ý ¹ÇÙáõÙÝ»ñÇ ù³Ý³Ï, Ñ³ï</t>
  </si>
  <si>
    <t>Î³Û³óíáÕ áñáßáõÙÝ»ñÇ ù³Ý³Ï, Ñ³ï</t>
  </si>
  <si>
    <t>ãÇ ë³ÑÙ³ÝíáõÙ</t>
  </si>
  <si>
    <t>Ð³Ù³Ï³ñ·ÇãÝ»ñÇ ù³Ý³Ï, Ñ³ï</t>
  </si>
  <si>
    <t>²ÛÉ Ñ³Ù³Ï³ñ·ã³ÛÇÝ ë³ñù³íáñáõÙÝ»ñÇ ù³Ý³Ï, Ñ³ï</t>
  </si>
  <si>
    <t>²ÛÉ Ñ³Ù³Ï³ñ·ã³ÛÇÝ ë³ñù³íáñáõÙÝ»ñÇ Í³é³ÛáõÃÛ³Ý Ï³ÝË³ï»ëíáÕ ÙÇçÇÝ Å³ÙÏ»ï, ï³ñÇ</t>
  </si>
  <si>
    <t>Ð³Ù³Ï³ñ·ÇãÝ»ñÇ Í³é³ÛáõÃÛ³Ý Ï³ÝË³ï»ëíáÕ ÙÇçÇÝ Å³ÙÏ»ï, ï³ñÇ</t>
  </si>
  <si>
    <t>865069.9</t>
  </si>
  <si>
    <t>870855.8</t>
  </si>
  <si>
    <t>839107.7</t>
  </si>
  <si>
    <t>844280.2</t>
  </si>
  <si>
    <t>16962.2</t>
  </si>
  <si>
    <t>17075.6</t>
  </si>
  <si>
    <t>Ð³ë³ñ³ÏáõÃÛ³Ý ï»Õ»Ï³óí³ÍáõÃÛ³Ý ³ëïÇ×³ÝÇ µ³ñÓñ³óáõÙ ê¸-Ç å³ßïáÝ³Ï³Ý Ï³Ûù¿ç ¨ ý»ÛëµáõùÛ³Ý ¿ç ³Ûó»ÉáõÃÛáõÝÝ»ñÇ ù³Ý³Ï 45000, ïáÏáë</t>
  </si>
  <si>
    <t>888736.4</t>
  </si>
  <si>
    <t>856970.2</t>
  </si>
  <si>
    <t>17426.2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</si>
</sst>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,##0.0;\(##,##0.0\);\-"/>
    <numFmt numFmtId="165" formatCode="0.0"/>
  </numFmts>
  <fonts count="64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8"/>
      <color rgb="FF000000"/>
      <name val="GHEA Grapalat"/>
      <family val="3"/>
    </font>
    <font>
      <i/>
      <sz val="8"/>
      <color rgb="FF000000"/>
      <name val="GHEA Grapalat"/>
      <family val="3"/>
    </font>
    <font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rgb="FF000000"/>
      <name val="Courier New"/>
      <family val="3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vertAlign val="superscript"/>
      <sz val="8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b/>
      <i/>
      <vertAlign val="superscript"/>
      <sz val="12"/>
      <color theme="1"/>
      <name val="GHEA Grapalat"/>
      <family val="3"/>
    </font>
    <font>
      <vertAlign val="superscript"/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rgb="FF002060"/>
      <name val="GHEA Grapalat"/>
      <family val="3"/>
    </font>
    <font>
      <b/>
      <sz val="8"/>
      <color rgb="FF002060"/>
      <name val="GHEA Grapalat"/>
      <family val="3"/>
    </font>
    <font>
      <b/>
      <i/>
      <sz val="9"/>
      <color theme="1"/>
      <name val="GHEA Grapalat"/>
      <family val="3"/>
    </font>
    <font>
      <vertAlign val="superscript"/>
      <sz val="8"/>
      <color rgb="FF000000"/>
      <name val="GHEA Grapalat"/>
      <family val="3"/>
    </font>
    <font>
      <vertAlign val="superscript"/>
      <sz val="10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sz val="11"/>
      <color rgb="FFFF0000"/>
      <name val="Calibri"/>
      <family val="2"/>
      <scheme val="minor"/>
    </font>
    <font>
      <sz val="8"/>
      <color rgb="FFFF0000"/>
      <name val="GHEA Grapalat"/>
      <family val="3"/>
    </font>
    <font>
      <b/>
      <i/>
      <sz val="12"/>
      <color rgb="FFFF0000"/>
      <name val="GHEA Grapalat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GHEA Grapala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1"/>
      <name val="Calibri"/>
      <family val="2"/>
      <scheme val="minor"/>
    </font>
    <font>
      <b/>
      <i/>
      <sz val="12"/>
      <name val="GHEA Grapalat"/>
      <family val="3"/>
    </font>
    <font>
      <sz val="8"/>
      <name val="GHEA Grapalat"/>
      <family val="3"/>
    </font>
    <font>
      <b/>
      <vertAlign val="superscript"/>
      <sz val="10"/>
      <name val="GHEA Grapalat"/>
      <family val="3"/>
    </font>
    <font>
      <i/>
      <sz val="11"/>
      <name val="Calibri"/>
      <family val="2"/>
      <scheme val="minor"/>
    </font>
    <font>
      <vertAlign val="superscript"/>
      <sz val="8"/>
      <name val="GHEA Grapalat"/>
      <family val="3"/>
    </font>
    <font>
      <b/>
      <i/>
      <sz val="8"/>
      <color theme="1"/>
      <name val="GHEA Grapalat"/>
      <family val="3"/>
    </font>
    <font>
      <sz val="11"/>
      <color theme="1"/>
      <name val="Arial Armenian"/>
      <family val="2"/>
    </font>
    <font>
      <sz val="9"/>
      <color theme="1"/>
      <name val="Arial Armenian"/>
      <family val="2"/>
    </font>
    <font>
      <i/>
      <sz val="8"/>
      <color rgb="FF000000"/>
      <name val="Arial Armenian"/>
      <family val="2"/>
    </font>
    <font>
      <i/>
      <sz val="8"/>
      <color theme="1"/>
      <name val="Arial Armenian"/>
      <family val="2"/>
    </font>
    <font>
      <i/>
      <sz val="8"/>
      <color rgb="FF000000"/>
      <name val="Times Armenian"/>
      <family val="1"/>
    </font>
    <font>
      <i/>
      <sz val="8"/>
      <color theme="1"/>
      <name val="Times Armenian"/>
      <family val="1"/>
    </font>
    <font>
      <sz val="8"/>
      <color theme="1"/>
      <name val="Times Armenian"/>
      <family val="1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28" fillId="0" borderId="0"/>
    <xf numFmtId="0" fontId="29" fillId="17" borderId="35" applyNumberFormat="0" applyFont="0" applyAlignment="0" applyProtection="0"/>
    <xf numFmtId="0" fontId="32" fillId="0" borderId="0">
      <alignment horizontal="left" vertical="top" wrapText="1"/>
    </xf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31" applyNumberFormat="0" applyAlignment="0" applyProtection="0"/>
    <xf numFmtId="0" fontId="41" fillId="15" borderId="32" applyNumberFormat="0" applyAlignment="0" applyProtection="0"/>
    <xf numFmtId="0" fontId="42" fillId="15" borderId="31" applyNumberFormat="0" applyAlignment="0" applyProtection="0"/>
    <xf numFmtId="0" fontId="43" fillId="0" borderId="33" applyNumberFormat="0" applyFill="0" applyAlignment="0" applyProtection="0"/>
    <xf numFmtId="0" fontId="44" fillId="16" borderId="34" applyNumberFormat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6" applyNumberFormat="0" applyFill="0" applyAlignment="0" applyProtection="0"/>
    <xf numFmtId="0" fontId="4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47" fillId="41" borderId="0" applyNumberFormat="0" applyBorder="0" applyAlignment="0" applyProtection="0"/>
    <xf numFmtId="164" fontId="32" fillId="0" borderId="0" applyFill="0" applyBorder="0" applyProtection="0">
      <alignment horizontal="right" vertical="top"/>
    </xf>
    <xf numFmtId="0" fontId="29" fillId="17" borderId="35" applyNumberFormat="0" applyFont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43" fontId="48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Border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/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/>
    <xf numFmtId="49" fontId="2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vertical="center"/>
    </xf>
    <xf numFmtId="0" fontId="19" fillId="7" borderId="0" xfId="0" applyFont="1" applyFill="1" applyAlignment="1">
      <alignment vertical="center"/>
    </xf>
    <xf numFmtId="0" fontId="20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2" fillId="2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0" fillId="6" borderId="1" xfId="0" applyFill="1" applyBorder="1" applyAlignment="1">
      <alignment wrapText="1"/>
    </xf>
    <xf numFmtId="0" fontId="3" fillId="6" borderId="6" xfId="0" applyFont="1" applyFill="1" applyBorder="1" applyAlignment="1">
      <alignment horizontal="justify" vertical="center" wrapText="1"/>
    </xf>
    <xf numFmtId="0" fontId="7" fillId="6" borderId="6" xfId="0" applyFont="1" applyFill="1" applyBorder="1" applyAlignment="1">
      <alignment vertical="center" wrapText="1"/>
    </xf>
    <xf numFmtId="0" fontId="4" fillId="6" borderId="6" xfId="0" applyFont="1" applyFill="1" applyBorder="1"/>
    <xf numFmtId="0" fontId="3" fillId="6" borderId="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7" xfId="0" applyFont="1" applyFill="1" applyBorder="1"/>
    <xf numFmtId="49" fontId="2" fillId="8" borderId="2" xfId="0" applyNumberFormat="1" applyFont="1" applyFill="1" applyBorder="1" applyAlignment="1">
      <alignment vertical="center" wrapText="1"/>
    </xf>
    <xf numFmtId="0" fontId="0" fillId="8" borderId="3" xfId="0" applyFill="1" applyBorder="1"/>
    <xf numFmtId="49" fontId="6" fillId="8" borderId="3" xfId="0" applyNumberFormat="1" applyFont="1" applyFill="1" applyBorder="1" applyAlignment="1">
      <alignment vertical="center" wrapText="1"/>
    </xf>
    <xf numFmtId="49" fontId="6" fillId="8" borderId="8" xfId="0" applyNumberFormat="1" applyFont="1" applyFill="1" applyBorder="1" applyAlignment="1">
      <alignment vertical="center" wrapText="1"/>
    </xf>
    <xf numFmtId="49" fontId="2" fillId="8" borderId="12" xfId="0" applyNumberFormat="1" applyFont="1" applyFill="1" applyBorder="1" applyAlignment="1">
      <alignment vertical="center"/>
    </xf>
    <xf numFmtId="0" fontId="0" fillId="8" borderId="13" xfId="0" applyFill="1" applyBorder="1"/>
    <xf numFmtId="49" fontId="6" fillId="8" borderId="13" xfId="0" applyNumberFormat="1" applyFont="1" applyFill="1" applyBorder="1" applyAlignment="1">
      <alignment vertical="center" wrapText="1"/>
    </xf>
    <xf numFmtId="49" fontId="6" fillId="8" borderId="9" xfId="0" applyNumberFormat="1" applyFont="1" applyFill="1" applyBorder="1" applyAlignment="1">
      <alignment vertical="center" wrapText="1"/>
    </xf>
    <xf numFmtId="0" fontId="0" fillId="8" borderId="2" xfId="0" applyFill="1" applyBorder="1"/>
    <xf numFmtId="49" fontId="2" fillId="8" borderId="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9" fillId="8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textRotation="90" wrapText="1"/>
    </xf>
    <xf numFmtId="0" fontId="9" fillId="9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2" borderId="1" xfId="0" applyFont="1" applyFill="1" applyBorder="1" applyAlignment="1">
      <alignment vertical="center" textRotation="90" wrapText="1"/>
    </xf>
    <xf numFmtId="0" fontId="4" fillId="6" borderId="7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 indent="2"/>
    </xf>
    <xf numFmtId="0" fontId="13" fillId="5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textRotation="90" wrapText="1"/>
    </xf>
    <xf numFmtId="0" fontId="9" fillId="10" borderId="20" xfId="0" applyFont="1" applyFill="1" applyBorder="1" applyAlignment="1">
      <alignment vertical="center" textRotation="90" wrapText="1"/>
    </xf>
    <xf numFmtId="0" fontId="9" fillId="10" borderId="21" xfId="0" applyFont="1" applyFill="1" applyBorder="1" applyAlignment="1">
      <alignment vertical="center" textRotation="90" wrapText="1"/>
    </xf>
    <xf numFmtId="0" fontId="9" fillId="5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25" fillId="0" borderId="0" xfId="0" applyFont="1"/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5" fillId="0" borderId="0" xfId="0" applyFont="1" applyFill="1"/>
    <xf numFmtId="0" fontId="27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0" fillId="0" borderId="0" xfId="0" applyAlignment="1"/>
    <xf numFmtId="0" fontId="0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/>
    <xf numFmtId="0" fontId="50" fillId="0" borderId="0" xfId="0" applyFont="1"/>
    <xf numFmtId="0" fontId="51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4" fillId="0" borderId="0" xfId="0" applyFont="1"/>
    <xf numFmtId="49" fontId="52" fillId="2" borderId="20" xfId="0" applyNumberFormat="1" applyFont="1" applyFill="1" applyBorder="1" applyAlignment="1">
      <alignment horizontal="center" vertical="center" wrapText="1"/>
    </xf>
    <xf numFmtId="49" fontId="52" fillId="2" borderId="1" xfId="0" applyNumberFormat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vertical="center" textRotation="90" wrapText="1"/>
    </xf>
    <xf numFmtId="0" fontId="47" fillId="0" borderId="0" xfId="0" applyFont="1"/>
    <xf numFmtId="0" fontId="9" fillId="2" borderId="1" xfId="0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 wrapText="1"/>
    </xf>
    <xf numFmtId="2" fontId="6" fillId="8" borderId="3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2" fontId="3" fillId="6" borderId="1" xfId="0" applyNumberFormat="1" applyFont="1" applyFill="1" applyBorder="1" applyAlignment="1">
      <alignment vertical="center" wrapText="1"/>
    </xf>
    <xf numFmtId="0" fontId="56" fillId="6" borderId="1" xfId="0" applyFont="1" applyFill="1" applyBorder="1" applyAlignment="1">
      <alignment vertical="center" wrapText="1"/>
    </xf>
    <xf numFmtId="49" fontId="59" fillId="6" borderId="1" xfId="0" applyNumberFormat="1" applyFont="1" applyFill="1" applyBorder="1" applyAlignment="1">
      <alignment vertical="center" wrapText="1"/>
    </xf>
    <xf numFmtId="49" fontId="59" fillId="6" borderId="7" xfId="0" applyNumberFormat="1" applyFont="1" applyFill="1" applyBorder="1" applyAlignment="1">
      <alignment vertical="center" wrapText="1"/>
    </xf>
    <xf numFmtId="0" fontId="59" fillId="6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horizontal="center" vertical="center" wrapText="1"/>
    </xf>
    <xf numFmtId="0" fontId="59" fillId="6" borderId="1" xfId="0" applyFont="1" applyFill="1" applyBorder="1" applyAlignment="1">
      <alignment horizontal="center" vertical="center" wrapText="1"/>
    </xf>
    <xf numFmtId="0" fontId="57" fillId="6" borderId="1" xfId="0" applyFont="1" applyFill="1" applyBorder="1" applyAlignment="1">
      <alignment horizontal="center"/>
    </xf>
    <xf numFmtId="0" fontId="61" fillId="6" borderId="1" xfId="0" applyFont="1" applyFill="1" applyBorder="1" applyAlignment="1">
      <alignment vertical="center" wrapText="1"/>
    </xf>
    <xf numFmtId="0" fontId="61" fillId="6" borderId="7" xfId="0" applyFont="1" applyFill="1" applyBorder="1" applyAlignment="1">
      <alignment vertical="center" wrapText="1"/>
    </xf>
    <xf numFmtId="0" fontId="62" fillId="6" borderId="6" xfId="0" applyFont="1" applyFill="1" applyBorder="1"/>
    <xf numFmtId="0" fontId="61" fillId="6" borderId="6" xfId="0" applyFont="1" applyFill="1" applyBorder="1" applyAlignment="1">
      <alignment vertical="center" wrapText="1"/>
    </xf>
    <xf numFmtId="0" fontId="61" fillId="6" borderId="6" xfId="0" applyFont="1" applyFill="1" applyBorder="1" applyAlignment="1">
      <alignment horizontal="justify" vertical="center" wrapText="1"/>
    </xf>
    <xf numFmtId="0" fontId="63" fillId="6" borderId="6" xfId="0" applyFont="1" applyFill="1" applyBorder="1" applyAlignment="1">
      <alignment vertical="center" wrapText="1"/>
    </xf>
    <xf numFmtId="0" fontId="61" fillId="6" borderId="1" xfId="0" applyFont="1" applyFill="1" applyBorder="1" applyAlignment="1">
      <alignment horizontal="justify" vertical="center" wrapText="1"/>
    </xf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0" fontId="62" fillId="6" borderId="6" xfId="0" applyFont="1" applyFill="1" applyBorder="1" applyAlignment="1">
      <alignment horizontal="justify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58" fillId="6" borderId="2" xfId="0" applyFont="1" applyFill="1" applyBorder="1" applyAlignment="1">
      <alignment horizontal="center"/>
    </xf>
    <xf numFmtId="0" fontId="58" fillId="6" borderId="3" xfId="0" applyFont="1" applyFill="1" applyBorder="1" applyAlignment="1">
      <alignment horizontal="center"/>
    </xf>
    <xf numFmtId="0" fontId="58" fillId="6" borderId="8" xfId="0" applyFont="1" applyFill="1" applyBorder="1" applyAlignment="1">
      <alignment horizontal="center"/>
    </xf>
    <xf numFmtId="0" fontId="57" fillId="6" borderId="2" xfId="0" applyFont="1" applyFill="1" applyBorder="1" applyAlignment="1">
      <alignment horizontal="center"/>
    </xf>
    <xf numFmtId="0" fontId="57" fillId="6" borderId="3" xfId="0" applyFont="1" applyFill="1" applyBorder="1" applyAlignment="1">
      <alignment horizontal="center"/>
    </xf>
    <xf numFmtId="0" fontId="57" fillId="6" borderId="8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52" fillId="2" borderId="18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9" fillId="2" borderId="18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vertical="center" textRotation="90" wrapText="1"/>
    </xf>
    <xf numFmtId="0" fontId="9" fillId="2" borderId="21" xfId="0" applyFont="1" applyFill="1" applyBorder="1" applyAlignment="1">
      <alignment vertical="center" textRotation="90" wrapText="1"/>
    </xf>
    <xf numFmtId="0" fontId="9" fillId="10" borderId="2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2" fillId="0" borderId="4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21" fillId="4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</cellXfs>
  <cellStyles count="59">
    <cellStyle name="20% - Accent1 2" xfId="46"/>
    <cellStyle name="20% - Accent2 2" xfId="48"/>
    <cellStyle name="20% - Accent3 2" xfId="50"/>
    <cellStyle name="20% - Accent4 2" xfId="52"/>
    <cellStyle name="20% - Accent5 2" xfId="54"/>
    <cellStyle name="20% - Accent6 2" xfId="56"/>
    <cellStyle name="20% - Акцент1 2" xfId="21"/>
    <cellStyle name="20% - Акцент2 2" xfId="25"/>
    <cellStyle name="20% - Акцент3 2" xfId="29"/>
    <cellStyle name="20% - Акцент4 2" xfId="33"/>
    <cellStyle name="20% - Акцент5 2" xfId="37"/>
    <cellStyle name="20% - Акцент6 2" xfId="41"/>
    <cellStyle name="40% - Accent1 2" xfId="47"/>
    <cellStyle name="40% - Accent2 2" xfId="49"/>
    <cellStyle name="40% - Accent3 2" xfId="51"/>
    <cellStyle name="40% - Accent4 2" xfId="53"/>
    <cellStyle name="40% - Accent5 2" xfId="55"/>
    <cellStyle name="40% - Accent6 2" xfId="57"/>
    <cellStyle name="40% - Акцент1 2" xfId="22"/>
    <cellStyle name="40% - Акцент2 2" xfId="26"/>
    <cellStyle name="40% - Акцент3 2" xfId="30"/>
    <cellStyle name="40% - Акцент4 2" xfId="34"/>
    <cellStyle name="40% - Акцент5 2" xfId="38"/>
    <cellStyle name="40% - Акцент6 2" xfId="42"/>
    <cellStyle name="60% - Акцент1 2" xfId="23"/>
    <cellStyle name="60% - Акцент2 2" xfId="27"/>
    <cellStyle name="60% - Акцент3 2" xfId="31"/>
    <cellStyle name="60% - Акцент4 2" xfId="35"/>
    <cellStyle name="60% - Акцент5 2" xfId="39"/>
    <cellStyle name="60% - Акцент6 2" xfId="43"/>
    <cellStyle name="Comma 15" xfId="58"/>
    <cellStyle name="Normal 3" xfId="1"/>
    <cellStyle name="Note 2" xfId="45"/>
    <cellStyle name="SN_241" xfId="44"/>
    <cellStyle name="Акцент1 2" xfId="20"/>
    <cellStyle name="Акцент2 2" xfId="24"/>
    <cellStyle name="Акцент3 2" xfId="28"/>
    <cellStyle name="Акцент4 2" xfId="32"/>
    <cellStyle name="Акцент5 2" xfId="36"/>
    <cellStyle name="Акцент6 2" xfId="40"/>
    <cellStyle name="Ввод  2" xfId="12"/>
    <cellStyle name="Вывод 2" xfId="13"/>
    <cellStyle name="Вычисление 2" xfId="14"/>
    <cellStyle name="Заголовок 1 2" xfId="5"/>
    <cellStyle name="Заголовок 2 2" xfId="6"/>
    <cellStyle name="Заголовок 3 2" xfId="7"/>
    <cellStyle name="Заголовок 4 2" xfId="8"/>
    <cellStyle name="Итог 2" xfId="19"/>
    <cellStyle name="Контрольная ячейка 2" xfId="16"/>
    <cellStyle name="Название 2" xfId="4"/>
    <cellStyle name="Нейтральный 2" xfId="11"/>
    <cellStyle name="Обычный" xfId="0" builtinId="0"/>
    <cellStyle name="Обычный 2" xfId="3"/>
    <cellStyle name="Плохой 2" xfId="10"/>
    <cellStyle name="Пояснение 2" xfId="18"/>
    <cellStyle name="Примечание" xfId="2" builtinId="10" customBuiltin="1"/>
    <cellStyle name="Связанная ячейка 2" xfId="15"/>
    <cellStyle name="Текст предупреждения 2" xfId="17"/>
    <cellStyle name="Хороши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7" zoomScaleNormal="100" workbookViewId="0">
      <selection activeCell="G56" sqref="G56"/>
    </sheetView>
  </sheetViews>
  <sheetFormatPr defaultRowHeight="14.4" x14ac:dyDescent="0.3"/>
  <cols>
    <col min="1" max="1" width="6.109375" customWidth="1"/>
    <col min="2" max="2" width="15.44140625" customWidth="1"/>
    <col min="3" max="3" width="17.33203125" customWidth="1"/>
    <col min="4" max="4" width="46.88671875" customWidth="1"/>
    <col min="5" max="5" width="16.88671875" customWidth="1"/>
    <col min="6" max="6" width="18" customWidth="1"/>
    <col min="7" max="7" width="15.88671875" customWidth="1"/>
    <col min="8" max="8" width="15" customWidth="1"/>
    <col min="9" max="9" width="15.88671875" customWidth="1"/>
  </cols>
  <sheetData>
    <row r="1" spans="1:12" ht="15" x14ac:dyDescent="0.3">
      <c r="A1" s="5" t="s">
        <v>73</v>
      </c>
    </row>
    <row r="2" spans="1:12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3">
      <c r="B3" s="180" t="s">
        <v>92</v>
      </c>
      <c r="C3" s="181"/>
      <c r="D3" s="185" t="s">
        <v>275</v>
      </c>
      <c r="E3" s="188"/>
      <c r="F3" s="188"/>
      <c r="G3" s="188"/>
      <c r="H3" s="188"/>
      <c r="I3" s="189"/>
    </row>
    <row r="5" spans="1:12" ht="15" x14ac:dyDescent="0.3">
      <c r="A5" s="19" t="s">
        <v>3</v>
      </c>
      <c r="B5" s="20"/>
      <c r="C5" s="20"/>
      <c r="D5" s="21"/>
      <c r="E5" s="21"/>
      <c r="F5" s="21"/>
      <c r="G5" s="21"/>
      <c r="H5" s="21"/>
      <c r="I5" s="21"/>
      <c r="J5" s="18"/>
      <c r="K5" s="18"/>
      <c r="L5" s="18"/>
    </row>
    <row r="7" spans="1:12" ht="16.2" x14ac:dyDescent="0.3">
      <c r="A7" s="26" t="s">
        <v>93</v>
      </c>
    </row>
    <row r="8" spans="1:12" ht="31.5" customHeight="1" x14ac:dyDescent="0.3">
      <c r="B8" s="182" t="s">
        <v>276</v>
      </c>
      <c r="C8" s="183"/>
      <c r="D8" s="183"/>
      <c r="E8" s="183"/>
      <c r="F8" s="183"/>
      <c r="G8" s="183"/>
      <c r="H8" s="183"/>
      <c r="I8" s="184"/>
    </row>
    <row r="10" spans="1:12" ht="16.2" x14ac:dyDescent="0.3">
      <c r="A10" s="26" t="s">
        <v>132</v>
      </c>
    </row>
    <row r="11" spans="1:12" ht="37.5" customHeight="1" x14ac:dyDescent="0.3">
      <c r="B11" s="185" t="s">
        <v>277</v>
      </c>
      <c r="C11" s="186"/>
      <c r="D11" s="186"/>
      <c r="E11" s="186"/>
      <c r="F11" s="186"/>
      <c r="G11" s="186"/>
      <c r="H11" s="186"/>
      <c r="I11" s="187"/>
    </row>
    <row r="13" spans="1:12" ht="16.2" x14ac:dyDescent="0.3">
      <c r="A13" s="26" t="s">
        <v>133</v>
      </c>
    </row>
    <row r="14" spans="1:12" ht="36.75" customHeight="1" x14ac:dyDescent="0.3">
      <c r="B14" s="185" t="s">
        <v>277</v>
      </c>
      <c r="C14" s="186"/>
      <c r="D14" s="186"/>
      <c r="E14" s="186"/>
      <c r="F14" s="186"/>
      <c r="G14" s="186"/>
      <c r="H14" s="186"/>
      <c r="I14" s="187"/>
    </row>
    <row r="16" spans="1:12" ht="16.2" x14ac:dyDescent="0.3">
      <c r="A16" s="26" t="s">
        <v>134</v>
      </c>
    </row>
    <row r="17" spans="1:9" ht="30.75" customHeight="1" x14ac:dyDescent="0.3">
      <c r="B17" s="185" t="s">
        <v>277</v>
      </c>
      <c r="C17" s="186"/>
      <c r="D17" s="186"/>
      <c r="E17" s="186"/>
      <c r="F17" s="186"/>
      <c r="G17" s="186"/>
      <c r="H17" s="186"/>
      <c r="I17" s="187"/>
    </row>
    <row r="20" spans="1:9" ht="15" x14ac:dyDescent="0.3">
      <c r="A20" s="19" t="s">
        <v>4</v>
      </c>
      <c r="B20" s="20"/>
      <c r="C20" s="20"/>
      <c r="D20" s="21"/>
      <c r="E20" s="21"/>
      <c r="F20" s="21"/>
      <c r="G20" s="21"/>
      <c r="H20" s="21"/>
      <c r="I20" s="21"/>
    </row>
    <row r="22" spans="1:9" ht="25.5" customHeight="1" x14ac:dyDescent="0.3">
      <c r="B22" s="175" t="s">
        <v>135</v>
      </c>
      <c r="C22" s="175"/>
      <c r="D22" s="175" t="s">
        <v>5</v>
      </c>
      <c r="E22" s="175" t="s">
        <v>172</v>
      </c>
      <c r="F22" s="175" t="s">
        <v>173</v>
      </c>
      <c r="G22" s="175" t="s">
        <v>61</v>
      </c>
      <c r="H22" s="175" t="s">
        <v>62</v>
      </c>
      <c r="I22" s="175" t="s">
        <v>174</v>
      </c>
    </row>
    <row r="23" spans="1:9" x14ac:dyDescent="0.3">
      <c r="B23" s="23" t="s">
        <v>6</v>
      </c>
      <c r="C23" s="23" t="s">
        <v>137</v>
      </c>
      <c r="D23" s="176"/>
      <c r="E23" s="176"/>
      <c r="F23" s="176"/>
      <c r="G23" s="176"/>
      <c r="H23" s="176"/>
      <c r="I23" s="176"/>
    </row>
    <row r="24" spans="1:9" x14ac:dyDescent="0.3">
      <c r="B24" s="47" t="s">
        <v>6</v>
      </c>
      <c r="C24" s="48"/>
      <c r="D24" s="49"/>
      <c r="E24" s="49"/>
      <c r="F24" s="49"/>
      <c r="G24" s="49"/>
      <c r="H24" s="49"/>
      <c r="I24" s="50"/>
    </row>
    <row r="25" spans="1:9" x14ac:dyDescent="0.3">
      <c r="B25" s="172" t="s">
        <v>237</v>
      </c>
      <c r="C25" s="177" t="s">
        <v>71</v>
      </c>
      <c r="D25" s="24" t="s">
        <v>7</v>
      </c>
      <c r="E25" s="172" t="s">
        <v>281</v>
      </c>
      <c r="F25" s="172" t="s">
        <v>282</v>
      </c>
      <c r="G25" s="172" t="s">
        <v>318</v>
      </c>
      <c r="H25" s="172" t="s">
        <v>311</v>
      </c>
      <c r="I25" s="172" t="s">
        <v>312</v>
      </c>
    </row>
    <row r="26" spans="1:9" x14ac:dyDescent="0.3">
      <c r="B26" s="173"/>
      <c r="C26" s="178"/>
      <c r="D26" s="153" t="s">
        <v>278</v>
      </c>
      <c r="E26" s="173"/>
      <c r="F26" s="173"/>
      <c r="G26" s="173"/>
      <c r="H26" s="173"/>
      <c r="I26" s="173"/>
    </row>
    <row r="27" spans="1:9" x14ac:dyDescent="0.3">
      <c r="B27" s="173"/>
      <c r="C27" s="178"/>
      <c r="D27" s="13" t="s">
        <v>8</v>
      </c>
      <c r="E27" s="173"/>
      <c r="F27" s="173"/>
      <c r="G27" s="173"/>
      <c r="H27" s="173"/>
      <c r="I27" s="173"/>
    </row>
    <row r="28" spans="1:9" ht="20.399999999999999" x14ac:dyDescent="0.3">
      <c r="B28" s="173"/>
      <c r="C28" s="178"/>
      <c r="D28" s="153" t="s">
        <v>279</v>
      </c>
      <c r="E28" s="173"/>
      <c r="F28" s="173"/>
      <c r="G28" s="173"/>
      <c r="H28" s="173"/>
      <c r="I28" s="173"/>
    </row>
    <row r="29" spans="1:9" x14ac:dyDescent="0.3">
      <c r="B29" s="173"/>
      <c r="C29" s="178"/>
      <c r="D29" s="13" t="s">
        <v>9</v>
      </c>
      <c r="E29" s="173"/>
      <c r="F29" s="173"/>
      <c r="G29" s="173"/>
      <c r="H29" s="173"/>
      <c r="I29" s="173"/>
    </row>
    <row r="30" spans="1:9" ht="20.399999999999999" x14ac:dyDescent="0.3">
      <c r="B30" s="174"/>
      <c r="C30" s="179"/>
      <c r="D30" s="154" t="s">
        <v>280</v>
      </c>
      <c r="E30" s="174"/>
      <c r="F30" s="174"/>
      <c r="G30" s="174"/>
      <c r="H30" s="174"/>
      <c r="I30" s="174"/>
    </row>
    <row r="31" spans="1:9" ht="15" customHeight="1" x14ac:dyDescent="0.3">
      <c r="B31" s="51" t="s">
        <v>136</v>
      </c>
      <c r="C31" s="52"/>
      <c r="D31" s="53"/>
      <c r="E31" s="53"/>
      <c r="F31" s="53"/>
      <c r="G31" s="53"/>
      <c r="H31" s="53"/>
      <c r="I31" s="54"/>
    </row>
    <row r="32" spans="1:9" x14ac:dyDescent="0.3">
      <c r="B32" s="55"/>
      <c r="C32" s="56" t="s">
        <v>72</v>
      </c>
      <c r="D32" s="48"/>
      <c r="E32" s="49"/>
      <c r="F32" s="49"/>
      <c r="G32" s="49"/>
      <c r="H32" s="49"/>
      <c r="I32" s="50"/>
    </row>
    <row r="33" spans="2:9" x14ac:dyDescent="0.3">
      <c r="B33" s="177" t="s">
        <v>71</v>
      </c>
      <c r="C33" s="172" t="s">
        <v>239</v>
      </c>
      <c r="D33" s="24" t="s">
        <v>10</v>
      </c>
      <c r="E33" s="172" t="s">
        <v>242</v>
      </c>
      <c r="F33" s="172" t="s">
        <v>245</v>
      </c>
      <c r="G33" s="172" t="s">
        <v>319</v>
      </c>
      <c r="H33" s="172" t="s">
        <v>313</v>
      </c>
      <c r="I33" s="172" t="s">
        <v>314</v>
      </c>
    </row>
    <row r="34" spans="2:9" ht="20.399999999999999" x14ac:dyDescent="0.3">
      <c r="B34" s="178"/>
      <c r="C34" s="173"/>
      <c r="D34" s="153" t="s">
        <v>283</v>
      </c>
      <c r="E34" s="173"/>
      <c r="F34" s="173"/>
      <c r="G34" s="173"/>
      <c r="H34" s="173"/>
      <c r="I34" s="173"/>
    </row>
    <row r="35" spans="2:9" x14ac:dyDescent="0.3">
      <c r="B35" s="178"/>
      <c r="C35" s="173"/>
      <c r="D35" s="13" t="s">
        <v>11</v>
      </c>
      <c r="E35" s="173"/>
      <c r="F35" s="173"/>
      <c r="G35" s="173"/>
      <c r="H35" s="173"/>
      <c r="I35" s="173"/>
    </row>
    <row r="36" spans="2:9" ht="20.399999999999999" x14ac:dyDescent="0.3">
      <c r="B36" s="178"/>
      <c r="C36" s="173"/>
      <c r="D36" s="153" t="s">
        <v>284</v>
      </c>
      <c r="E36" s="173"/>
      <c r="F36" s="173"/>
      <c r="G36" s="173"/>
      <c r="H36" s="173"/>
      <c r="I36" s="173"/>
    </row>
    <row r="37" spans="2:9" x14ac:dyDescent="0.3">
      <c r="B37" s="178"/>
      <c r="C37" s="173"/>
      <c r="D37" s="13" t="s">
        <v>138</v>
      </c>
      <c r="E37" s="173"/>
      <c r="F37" s="173"/>
      <c r="G37" s="173"/>
      <c r="H37" s="173"/>
      <c r="I37" s="173"/>
    </row>
    <row r="38" spans="2:9" x14ac:dyDescent="0.3">
      <c r="B38" s="178"/>
      <c r="C38" s="173"/>
      <c r="D38" s="153" t="s">
        <v>285</v>
      </c>
      <c r="E38" s="173"/>
      <c r="F38" s="173"/>
      <c r="G38" s="173"/>
      <c r="H38" s="173"/>
      <c r="I38" s="173"/>
    </row>
    <row r="39" spans="2:9" x14ac:dyDescent="0.3">
      <c r="B39" s="14" t="s">
        <v>0</v>
      </c>
      <c r="C39" s="14" t="s">
        <v>1</v>
      </c>
      <c r="D39" s="14" t="s">
        <v>1</v>
      </c>
      <c r="E39" s="14" t="s">
        <v>1</v>
      </c>
      <c r="F39" s="14" t="s">
        <v>1</v>
      </c>
      <c r="G39" s="14" t="s">
        <v>1</v>
      </c>
      <c r="H39" s="14" t="s">
        <v>1</v>
      </c>
      <c r="I39" s="14" t="s">
        <v>1</v>
      </c>
    </row>
    <row r="40" spans="2:9" x14ac:dyDescent="0.3">
      <c r="B40" s="55"/>
      <c r="C40" s="56" t="s">
        <v>12</v>
      </c>
      <c r="D40" s="48"/>
      <c r="E40" s="49"/>
      <c r="F40" s="49"/>
      <c r="G40" s="49"/>
      <c r="H40" s="49"/>
      <c r="I40" s="50"/>
    </row>
    <row r="41" spans="2:9" ht="15" customHeight="1" x14ac:dyDescent="0.3">
      <c r="B41" s="178" t="s">
        <v>71</v>
      </c>
      <c r="C41" s="173" t="s">
        <v>240</v>
      </c>
      <c r="D41" s="13" t="s">
        <v>10</v>
      </c>
      <c r="E41" s="173" t="s">
        <v>243</v>
      </c>
      <c r="F41" s="173" t="s">
        <v>246</v>
      </c>
      <c r="G41" s="173" t="s">
        <v>320</v>
      </c>
      <c r="H41" s="173" t="s">
        <v>315</v>
      </c>
      <c r="I41" s="173" t="s">
        <v>316</v>
      </c>
    </row>
    <row r="42" spans="2:9" x14ac:dyDescent="0.3">
      <c r="B42" s="178"/>
      <c r="C42" s="173"/>
      <c r="D42" s="153" t="s">
        <v>286</v>
      </c>
      <c r="E42" s="173"/>
      <c r="F42" s="173"/>
      <c r="G42" s="173"/>
      <c r="H42" s="173"/>
      <c r="I42" s="173"/>
    </row>
    <row r="43" spans="2:9" x14ac:dyDescent="0.3">
      <c r="B43" s="178"/>
      <c r="C43" s="173"/>
      <c r="D43" s="13" t="s">
        <v>11</v>
      </c>
      <c r="E43" s="173"/>
      <c r="F43" s="173"/>
      <c r="G43" s="173"/>
      <c r="H43" s="173"/>
      <c r="I43" s="173"/>
    </row>
    <row r="44" spans="2:9" ht="20.399999999999999" x14ac:dyDescent="0.3">
      <c r="B44" s="178"/>
      <c r="C44" s="173"/>
      <c r="D44" s="153" t="s">
        <v>287</v>
      </c>
      <c r="E44" s="173"/>
      <c r="F44" s="173"/>
      <c r="G44" s="173"/>
      <c r="H44" s="173"/>
      <c r="I44" s="173"/>
    </row>
    <row r="45" spans="2:9" x14ac:dyDescent="0.3">
      <c r="B45" s="178"/>
      <c r="C45" s="173"/>
      <c r="D45" s="13" t="s">
        <v>13</v>
      </c>
      <c r="E45" s="173"/>
      <c r="F45" s="173"/>
      <c r="G45" s="173"/>
      <c r="H45" s="173"/>
      <c r="I45" s="173"/>
    </row>
    <row r="46" spans="2:9" x14ac:dyDescent="0.3">
      <c r="B46" s="178"/>
      <c r="C46" s="173"/>
      <c r="D46" s="153" t="s">
        <v>285</v>
      </c>
      <c r="E46" s="173"/>
      <c r="F46" s="173"/>
      <c r="G46" s="173"/>
      <c r="H46" s="173"/>
      <c r="I46" s="173"/>
    </row>
    <row r="47" spans="2:9" x14ac:dyDescent="0.3">
      <c r="B47" s="14" t="s">
        <v>0</v>
      </c>
      <c r="C47" s="14" t="s">
        <v>1</v>
      </c>
      <c r="D47" s="14" t="s">
        <v>2</v>
      </c>
      <c r="E47" s="14" t="s">
        <v>1</v>
      </c>
      <c r="F47" s="14" t="s">
        <v>1</v>
      </c>
      <c r="G47" s="14" t="s">
        <v>1</v>
      </c>
      <c r="H47" s="14" t="s">
        <v>1</v>
      </c>
      <c r="I47" s="14" t="s">
        <v>1</v>
      </c>
    </row>
    <row r="48" spans="2:9" x14ac:dyDescent="0.3">
      <c r="B48" s="55"/>
      <c r="C48" s="56" t="s">
        <v>14</v>
      </c>
      <c r="D48" s="48"/>
      <c r="E48" s="49"/>
      <c r="F48" s="49"/>
      <c r="G48" s="49"/>
      <c r="H48" s="49"/>
      <c r="I48" s="50"/>
    </row>
    <row r="49" spans="2:9" ht="15" customHeight="1" x14ac:dyDescent="0.3">
      <c r="B49" s="178" t="s">
        <v>71</v>
      </c>
      <c r="C49" s="173" t="s">
        <v>241</v>
      </c>
      <c r="D49" s="13" t="s">
        <v>10</v>
      </c>
      <c r="E49" s="173" t="s">
        <v>244</v>
      </c>
      <c r="F49" s="173" t="s">
        <v>247</v>
      </c>
      <c r="G49" s="173" t="s">
        <v>248</v>
      </c>
      <c r="H49" s="173" t="s">
        <v>249</v>
      </c>
      <c r="I49" s="173" t="s">
        <v>250</v>
      </c>
    </row>
    <row r="50" spans="2:9" ht="20.399999999999999" x14ac:dyDescent="0.3">
      <c r="B50" s="178"/>
      <c r="C50" s="173"/>
      <c r="D50" s="153" t="s">
        <v>288</v>
      </c>
      <c r="E50" s="173"/>
      <c r="F50" s="173"/>
      <c r="G50" s="173"/>
      <c r="H50" s="173"/>
      <c r="I50" s="173"/>
    </row>
    <row r="51" spans="2:9" x14ac:dyDescent="0.3">
      <c r="B51" s="178"/>
      <c r="C51" s="173"/>
      <c r="D51" s="13" t="s">
        <v>11</v>
      </c>
      <c r="E51" s="173"/>
      <c r="F51" s="173"/>
      <c r="G51" s="173"/>
      <c r="H51" s="173"/>
      <c r="I51" s="173"/>
    </row>
    <row r="52" spans="2:9" ht="20.399999999999999" x14ac:dyDescent="0.3">
      <c r="B52" s="178"/>
      <c r="C52" s="173"/>
      <c r="D52" s="153" t="s">
        <v>289</v>
      </c>
      <c r="E52" s="173"/>
      <c r="F52" s="173"/>
      <c r="G52" s="173"/>
      <c r="H52" s="173"/>
      <c r="I52" s="173"/>
    </row>
    <row r="53" spans="2:9" x14ac:dyDescent="0.3">
      <c r="B53" s="178"/>
      <c r="C53" s="173"/>
      <c r="D53" s="13" t="s">
        <v>13</v>
      </c>
      <c r="E53" s="173"/>
      <c r="F53" s="173"/>
      <c r="G53" s="173"/>
      <c r="H53" s="173"/>
      <c r="I53" s="173"/>
    </row>
    <row r="54" spans="2:9" ht="20.399999999999999" x14ac:dyDescent="0.3">
      <c r="B54" s="178"/>
      <c r="C54" s="173"/>
      <c r="D54" s="153" t="s">
        <v>290</v>
      </c>
      <c r="E54" s="173"/>
      <c r="F54" s="173"/>
      <c r="G54" s="173"/>
      <c r="H54" s="173"/>
      <c r="I54" s="173"/>
    </row>
  </sheetData>
  <mergeCells count="41">
    <mergeCell ref="B3:C3"/>
    <mergeCell ref="B8:I8"/>
    <mergeCell ref="B11:I11"/>
    <mergeCell ref="B14:I14"/>
    <mergeCell ref="B17:I17"/>
    <mergeCell ref="D3:I3"/>
    <mergeCell ref="B49:B54"/>
    <mergeCell ref="C49:C54"/>
    <mergeCell ref="E49:E54"/>
    <mergeCell ref="F49:F54"/>
    <mergeCell ref="G49:G54"/>
    <mergeCell ref="H49:H54"/>
    <mergeCell ref="I49:I54"/>
    <mergeCell ref="H41:H46"/>
    <mergeCell ref="I41:I46"/>
    <mergeCell ref="B33:B38"/>
    <mergeCell ref="C33:C38"/>
    <mergeCell ref="E33:E38"/>
    <mergeCell ref="F33:F38"/>
    <mergeCell ref="G33:G38"/>
    <mergeCell ref="H33:H38"/>
    <mergeCell ref="I33:I38"/>
    <mergeCell ref="B41:B46"/>
    <mergeCell ref="C41:C46"/>
    <mergeCell ref="E41:E46"/>
    <mergeCell ref="F41:F46"/>
    <mergeCell ref="G41:G46"/>
    <mergeCell ref="B22:C22"/>
    <mergeCell ref="D22:D23"/>
    <mergeCell ref="B25:B30"/>
    <mergeCell ref="C25:C30"/>
    <mergeCell ref="E25:E30"/>
    <mergeCell ref="F25:F30"/>
    <mergeCell ref="G25:G30"/>
    <mergeCell ref="H25:H30"/>
    <mergeCell ref="I25:I30"/>
    <mergeCell ref="E22:E23"/>
    <mergeCell ref="F22:F23"/>
    <mergeCell ref="G22:G23"/>
    <mergeCell ref="H22:H23"/>
    <mergeCell ref="I22:I2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10" sqref="D10"/>
    </sheetView>
  </sheetViews>
  <sheetFormatPr defaultRowHeight="14.4" x14ac:dyDescent="0.3"/>
  <cols>
    <col min="1" max="1" width="4.88671875" customWidth="1"/>
    <col min="2" max="2" width="92.6640625" customWidth="1"/>
    <col min="3" max="3" width="11.6640625" customWidth="1"/>
    <col min="4" max="4" width="12.33203125" customWidth="1"/>
    <col min="5" max="5" width="12.6640625" customWidth="1"/>
    <col min="6" max="6" width="12.5546875" customWidth="1"/>
    <col min="7" max="7" width="8.44140625" customWidth="1"/>
    <col min="12" max="12" width="21" customWidth="1"/>
    <col min="17" max="17" width="0" hidden="1" customWidth="1"/>
  </cols>
  <sheetData>
    <row r="1" spans="1:12" ht="30" customHeight="1" x14ac:dyDescent="0.3">
      <c r="A1" s="5" t="s">
        <v>83</v>
      </c>
      <c r="B1" s="26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7" customFormat="1" ht="15.75" customHeight="1" x14ac:dyDescent="0.3"/>
    <row r="3" spans="1:12" ht="38.25" customHeight="1" x14ac:dyDescent="0.3">
      <c r="A3" s="246" t="s">
        <v>165</v>
      </c>
      <c r="B3" s="246"/>
      <c r="C3" s="246"/>
      <c r="D3" s="246"/>
      <c r="E3" s="246"/>
      <c r="F3" s="246"/>
    </row>
    <row r="4" spans="1:12" x14ac:dyDescent="0.3">
      <c r="C4" s="78"/>
      <c r="D4" s="78"/>
      <c r="E4" s="78"/>
      <c r="F4" s="78" t="s">
        <v>35</v>
      </c>
    </row>
    <row r="5" spans="1:12" ht="15.6" x14ac:dyDescent="0.3">
      <c r="B5" s="85"/>
      <c r="C5" s="81" t="s">
        <v>38</v>
      </c>
      <c r="D5" s="79" t="s">
        <v>39</v>
      </c>
      <c r="E5" s="79" t="s">
        <v>40</v>
      </c>
      <c r="F5" s="79" t="s">
        <v>171</v>
      </c>
    </row>
    <row r="6" spans="1:12" ht="26.4" x14ac:dyDescent="0.3">
      <c r="B6" s="82" t="s">
        <v>166</v>
      </c>
      <c r="C6" s="79" t="s">
        <v>34</v>
      </c>
      <c r="D6" s="80">
        <v>844232.1</v>
      </c>
      <c r="E6" s="80">
        <v>844232.1</v>
      </c>
      <c r="F6" s="80">
        <v>844232.1</v>
      </c>
    </row>
    <row r="7" spans="1:12" s="8" customFormat="1" ht="26.4" x14ac:dyDescent="0.3">
      <c r="B7" s="83" t="s">
        <v>167</v>
      </c>
      <c r="C7" s="80">
        <v>844232.1</v>
      </c>
      <c r="D7" s="77" t="s">
        <v>34</v>
      </c>
      <c r="E7" s="77" t="s">
        <v>34</v>
      </c>
      <c r="F7" s="77" t="s">
        <v>34</v>
      </c>
    </row>
    <row r="8" spans="1:12" ht="26.4" x14ac:dyDescent="0.3">
      <c r="B8" s="83" t="s">
        <v>168</v>
      </c>
      <c r="C8" s="79" t="s">
        <v>34</v>
      </c>
      <c r="D8" s="79">
        <f t="shared" ref="D8:F8" si="0">D9+D10+D11</f>
        <v>888736.4</v>
      </c>
      <c r="E8" s="79">
        <f t="shared" si="0"/>
        <v>865069.9</v>
      </c>
      <c r="F8" s="79">
        <f t="shared" si="0"/>
        <v>870855.8</v>
      </c>
    </row>
    <row r="9" spans="1:12" ht="26.4" x14ac:dyDescent="0.3">
      <c r="B9" s="84" t="s">
        <v>214</v>
      </c>
      <c r="C9" s="79" t="s">
        <v>34</v>
      </c>
      <c r="D9" s="80">
        <v>888736.4</v>
      </c>
      <c r="E9" s="80">
        <v>865069.9</v>
      </c>
      <c r="F9" s="80">
        <v>870855.8</v>
      </c>
    </row>
    <row r="10" spans="1:12" s="8" customFormat="1" x14ac:dyDescent="0.3">
      <c r="B10" s="84" t="s">
        <v>50</v>
      </c>
      <c r="C10" s="79" t="s">
        <v>34</v>
      </c>
      <c r="D10" s="80"/>
      <c r="E10" s="80"/>
      <c r="F10" s="80"/>
    </row>
    <row r="11" spans="1:12" x14ac:dyDescent="0.3">
      <c r="B11" s="84" t="s">
        <v>51</v>
      </c>
      <c r="C11" s="79" t="s">
        <v>34</v>
      </c>
      <c r="D11" s="80"/>
      <c r="E11" s="80"/>
      <c r="F11" s="80"/>
    </row>
    <row r="12" spans="1:12" x14ac:dyDescent="0.3">
      <c r="B12" s="83" t="s">
        <v>169</v>
      </c>
      <c r="C12" s="79" t="s">
        <v>34</v>
      </c>
      <c r="D12" s="79">
        <f>D8-C7</f>
        <v>44504.300000000047</v>
      </c>
      <c r="E12" s="79">
        <f>E8-C7</f>
        <v>20837.800000000047</v>
      </c>
      <c r="F12" s="79">
        <f>F8-C7</f>
        <v>26623.70000000007</v>
      </c>
    </row>
    <row r="13" spans="1:12" ht="26.4" x14ac:dyDescent="0.3">
      <c r="B13" s="83" t="s">
        <v>170</v>
      </c>
      <c r="C13" s="79" t="s">
        <v>34</v>
      </c>
      <c r="D13" s="79">
        <f t="shared" ref="D13:F13" si="1">D8-D6</f>
        <v>44504.300000000047</v>
      </c>
      <c r="E13" s="79">
        <f t="shared" si="1"/>
        <v>20837.800000000047</v>
      </c>
      <c r="F13" s="79">
        <f t="shared" si="1"/>
        <v>26623.70000000007</v>
      </c>
    </row>
    <row r="14" spans="1:12" ht="45.75" customHeight="1" x14ac:dyDescent="0.3"/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I26" sqref="I26"/>
    </sheetView>
  </sheetViews>
  <sheetFormatPr defaultRowHeight="14.4" x14ac:dyDescent="0.3"/>
  <cols>
    <col min="2" max="2" width="16.33203125" customWidth="1"/>
    <col min="3" max="3" width="18.44140625" customWidth="1"/>
    <col min="4" max="4" width="30.6640625" customWidth="1"/>
    <col min="8" max="8" width="36.44140625" customWidth="1"/>
  </cols>
  <sheetData>
    <row r="1" spans="1:15" ht="32.25" customHeight="1" x14ac:dyDescent="0.3">
      <c r="A1" s="246" t="s">
        <v>157</v>
      </c>
      <c r="B1" s="246"/>
      <c r="C1" s="246"/>
      <c r="D1" s="246"/>
      <c r="E1" s="246"/>
      <c r="F1" s="246"/>
      <c r="G1" s="246"/>
      <c r="H1" s="246"/>
      <c r="I1" s="5"/>
      <c r="J1" s="5"/>
      <c r="K1" s="5"/>
      <c r="L1" s="5"/>
      <c r="M1" s="5"/>
      <c r="N1" s="5"/>
      <c r="O1" s="5"/>
    </row>
    <row r="2" spans="1:15" ht="17.25" customHeight="1" x14ac:dyDescent="0.3"/>
    <row r="3" spans="1:15" x14ac:dyDescent="0.3">
      <c r="B3" s="248" t="s">
        <v>158</v>
      </c>
      <c r="C3" s="248"/>
      <c r="D3" s="249"/>
      <c r="E3" s="249"/>
      <c r="F3" s="249"/>
      <c r="G3" s="249"/>
      <c r="H3" s="249"/>
    </row>
    <row r="4" spans="1:15" x14ac:dyDescent="0.3">
      <c r="B4" s="248" t="s">
        <v>159</v>
      </c>
      <c r="C4" s="248"/>
      <c r="D4" s="249"/>
      <c r="E4" s="249"/>
      <c r="F4" s="249"/>
      <c r="G4" s="249"/>
      <c r="H4" s="249"/>
    </row>
    <row r="5" spans="1:15" x14ac:dyDescent="0.3">
      <c r="B5" s="248" t="s">
        <v>160</v>
      </c>
      <c r="C5" s="248"/>
      <c r="D5" s="249"/>
      <c r="E5" s="249"/>
      <c r="F5" s="249"/>
      <c r="G5" s="249"/>
      <c r="H5" s="249"/>
    </row>
    <row r="6" spans="1:15" x14ac:dyDescent="0.3">
      <c r="B6" s="248" t="s">
        <v>161</v>
      </c>
      <c r="C6" s="248"/>
      <c r="D6" s="249"/>
      <c r="E6" s="249"/>
      <c r="F6" s="249"/>
      <c r="G6" s="249"/>
      <c r="H6" s="249"/>
    </row>
    <row r="9" spans="1:15" ht="15" x14ac:dyDescent="0.3">
      <c r="A9" s="5" t="s">
        <v>59</v>
      </c>
    </row>
    <row r="10" spans="1:15" ht="15" x14ac:dyDescent="0.3">
      <c r="B10" s="5"/>
    </row>
    <row r="11" spans="1:15" ht="25.5" customHeight="1" x14ac:dyDescent="0.3">
      <c r="B11" s="201" t="s">
        <v>28</v>
      </c>
      <c r="C11" s="201"/>
      <c r="D11" s="201" t="s">
        <v>60</v>
      </c>
      <c r="E11" s="201" t="s">
        <v>162</v>
      </c>
      <c r="F11" s="201"/>
      <c r="G11" s="201"/>
      <c r="H11" s="201" t="s">
        <v>163</v>
      </c>
    </row>
    <row r="12" spans="1:15" ht="28.5" customHeight="1" x14ac:dyDescent="0.3">
      <c r="B12" s="70" t="s">
        <v>6</v>
      </c>
      <c r="C12" s="70" t="s">
        <v>49</v>
      </c>
      <c r="D12" s="201"/>
      <c r="E12" s="70" t="s">
        <v>23</v>
      </c>
      <c r="F12" s="70" t="s">
        <v>27</v>
      </c>
      <c r="G12" s="70" t="s">
        <v>175</v>
      </c>
      <c r="H12" s="201"/>
    </row>
    <row r="13" spans="1:15" x14ac:dyDescent="0.3">
      <c r="B13" s="57"/>
      <c r="C13" s="57"/>
      <c r="D13" s="57"/>
      <c r="E13" s="58"/>
      <c r="F13" s="58"/>
      <c r="G13" s="58"/>
      <c r="H13" s="58"/>
    </row>
    <row r="14" spans="1:15" x14ac:dyDescent="0.3">
      <c r="B14" s="57"/>
      <c r="C14" s="57"/>
      <c r="D14" s="57"/>
      <c r="E14" s="58"/>
      <c r="F14" s="58"/>
      <c r="G14" s="58"/>
      <c r="H14" s="58"/>
    </row>
    <row r="15" spans="1:15" x14ac:dyDescent="0.3">
      <c r="B15" s="57"/>
      <c r="C15" s="57"/>
      <c r="D15" s="57"/>
      <c r="E15" s="58"/>
      <c r="F15" s="58"/>
      <c r="G15" s="58"/>
      <c r="H15" s="58"/>
    </row>
    <row r="16" spans="1:15" x14ac:dyDescent="0.3">
      <c r="B16" s="247" t="s">
        <v>32</v>
      </c>
      <c r="C16" s="247"/>
      <c r="D16" s="247"/>
      <c r="E16" s="70">
        <f>SUM(E13:E15)</f>
        <v>0</v>
      </c>
      <c r="F16" s="70">
        <f t="shared" ref="F16:G16" si="0">SUM(F13:F15)</f>
        <v>0</v>
      </c>
      <c r="G16" s="70">
        <f t="shared" si="0"/>
        <v>0</v>
      </c>
      <c r="H16" s="70" t="s">
        <v>71</v>
      </c>
    </row>
  </sheetData>
  <mergeCells count="14">
    <mergeCell ref="A1:H1"/>
    <mergeCell ref="B16:D16"/>
    <mergeCell ref="B11:C11"/>
    <mergeCell ref="D11:D12"/>
    <mergeCell ref="E11:G11"/>
    <mergeCell ref="H11:H12"/>
    <mergeCell ref="B3:C3"/>
    <mergeCell ref="B4:C4"/>
    <mergeCell ref="B5:C5"/>
    <mergeCell ref="B6:C6"/>
    <mergeCell ref="D3:H3"/>
    <mergeCell ref="D4:H4"/>
    <mergeCell ref="D5:H5"/>
    <mergeCell ref="D6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4" sqref="B4:E4"/>
    </sheetView>
  </sheetViews>
  <sheetFormatPr defaultRowHeight="14.4" x14ac:dyDescent="0.3"/>
  <cols>
    <col min="1" max="1" width="8.5546875" customWidth="1"/>
    <col min="2" max="2" width="32.44140625" customWidth="1"/>
    <col min="3" max="3" width="28.44140625" customWidth="1"/>
    <col min="4" max="4" width="37.33203125" customWidth="1"/>
    <col min="5" max="5" width="43.88671875" customWidth="1"/>
  </cols>
  <sheetData>
    <row r="1" spans="1:5" ht="15" x14ac:dyDescent="0.3">
      <c r="A1" s="5" t="s">
        <v>84</v>
      </c>
      <c r="B1" s="5"/>
      <c r="C1" s="5"/>
      <c r="D1" s="5"/>
    </row>
    <row r="3" spans="1:5" ht="22.8" x14ac:dyDescent="0.3">
      <c r="B3" s="70" t="s">
        <v>64</v>
      </c>
      <c r="C3" s="70" t="s">
        <v>164</v>
      </c>
      <c r="D3" s="70" t="s">
        <v>65</v>
      </c>
      <c r="E3" s="70" t="s">
        <v>66</v>
      </c>
    </row>
    <row r="4" spans="1:5" x14ac:dyDescent="0.3">
      <c r="B4" s="62" t="s">
        <v>234</v>
      </c>
      <c r="C4" s="62">
        <v>5</v>
      </c>
      <c r="D4" s="62" t="s">
        <v>235</v>
      </c>
      <c r="E4" s="62" t="s">
        <v>236</v>
      </c>
    </row>
    <row r="5" spans="1:5" x14ac:dyDescent="0.3">
      <c r="B5" s="62"/>
      <c r="C5" s="62"/>
      <c r="D5" s="62"/>
      <c r="E5" s="6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7" workbookViewId="0">
      <selection activeCell="G9" sqref="G9"/>
    </sheetView>
  </sheetViews>
  <sheetFormatPr defaultRowHeight="14.4" x14ac:dyDescent="0.3"/>
  <cols>
    <col min="1" max="1" width="6.109375" customWidth="1"/>
    <col min="2" max="2" width="15.44140625" customWidth="1"/>
    <col min="3" max="3" width="22.109375" customWidth="1"/>
    <col min="4" max="4" width="46.88671875" customWidth="1"/>
    <col min="5" max="5" width="23.109375" customWidth="1"/>
    <col min="6" max="6" width="18" customWidth="1"/>
    <col min="7" max="7" width="15.88671875" customWidth="1"/>
    <col min="8" max="8" width="15" customWidth="1"/>
    <col min="9" max="9" width="15.88671875" customWidth="1"/>
  </cols>
  <sheetData>
    <row r="1" spans="1:12" ht="15" x14ac:dyDescent="0.3">
      <c r="A1" s="5" t="s">
        <v>228</v>
      </c>
    </row>
    <row r="2" spans="1:12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5.5" customHeight="1" x14ac:dyDescent="0.3">
      <c r="B3" s="250" t="s">
        <v>135</v>
      </c>
      <c r="C3" s="251"/>
      <c r="D3" s="13" t="s">
        <v>5</v>
      </c>
      <c r="E3" s="13" t="s">
        <v>172</v>
      </c>
      <c r="F3" s="13" t="s">
        <v>173</v>
      </c>
      <c r="G3" s="13" t="s">
        <v>61</v>
      </c>
      <c r="H3" s="13" t="s">
        <v>62</v>
      </c>
      <c r="I3" s="13" t="s">
        <v>174</v>
      </c>
    </row>
    <row r="4" spans="1:12" ht="25.5" customHeight="1" x14ac:dyDescent="0.3">
      <c r="B4" s="148"/>
      <c r="C4" s="149"/>
      <c r="D4" s="24" t="s">
        <v>41</v>
      </c>
      <c r="E4" s="147">
        <f>E5+E10</f>
        <v>856101.2</v>
      </c>
      <c r="F4" s="147">
        <f>F5+F10</f>
        <v>844232.1</v>
      </c>
      <c r="G4" s="147">
        <f>G5+G10</f>
        <v>888736.39999999991</v>
      </c>
      <c r="H4" s="147">
        <f>H5+H10</f>
        <v>865069.89999999991</v>
      </c>
      <c r="I4" s="147">
        <f>I5+I10</f>
        <v>870855.79999999993</v>
      </c>
    </row>
    <row r="5" spans="1:12" ht="34.200000000000003" customHeight="1" x14ac:dyDescent="0.3">
      <c r="B5" s="145" t="s">
        <v>237</v>
      </c>
      <c r="C5" s="48"/>
      <c r="D5" s="57" t="s">
        <v>238</v>
      </c>
      <c r="E5" s="147">
        <f>E7+E9+E8</f>
        <v>856101.2</v>
      </c>
      <c r="F5" s="147">
        <f t="shared" ref="F5:H5" si="0">F7+F9+F8</f>
        <v>844232.1</v>
      </c>
      <c r="G5" s="147">
        <f t="shared" si="0"/>
        <v>888736.39999999991</v>
      </c>
      <c r="H5" s="147">
        <f t="shared" si="0"/>
        <v>865069.89999999991</v>
      </c>
      <c r="I5" s="147">
        <f>I7+I9+I8</f>
        <v>870855.79999999993</v>
      </c>
    </row>
    <row r="6" spans="1:12" ht="15" customHeight="1" x14ac:dyDescent="0.3">
      <c r="B6" s="51" t="s">
        <v>136</v>
      </c>
      <c r="C6" s="52"/>
      <c r="D6" s="53"/>
      <c r="E6" s="53"/>
      <c r="F6" s="53"/>
      <c r="G6" s="53"/>
      <c r="H6" s="53"/>
      <c r="I6" s="54"/>
    </row>
    <row r="7" spans="1:12" ht="36.6" customHeight="1" x14ac:dyDescent="0.3">
      <c r="B7" s="25"/>
      <c r="C7" s="25" t="s">
        <v>239</v>
      </c>
      <c r="D7" s="57" t="s">
        <v>238</v>
      </c>
      <c r="E7" s="25" t="s">
        <v>242</v>
      </c>
      <c r="F7" s="25" t="s">
        <v>245</v>
      </c>
      <c r="G7" s="25" t="s">
        <v>319</v>
      </c>
      <c r="H7" s="25" t="s">
        <v>313</v>
      </c>
      <c r="I7" s="25" t="s">
        <v>314</v>
      </c>
    </row>
    <row r="8" spans="1:12" ht="19.2" customHeight="1" x14ac:dyDescent="0.3">
      <c r="B8" s="25"/>
      <c r="C8" s="25" t="s">
        <v>240</v>
      </c>
      <c r="D8" s="57" t="s">
        <v>231</v>
      </c>
      <c r="E8" s="25" t="s">
        <v>243</v>
      </c>
      <c r="F8" s="25" t="s">
        <v>246</v>
      </c>
      <c r="G8" s="25" t="s">
        <v>320</v>
      </c>
      <c r="H8" s="25" t="s">
        <v>315</v>
      </c>
      <c r="I8" s="25" t="s">
        <v>316</v>
      </c>
    </row>
    <row r="9" spans="1:12" ht="19.2" customHeight="1" x14ac:dyDescent="0.3">
      <c r="B9" s="25"/>
      <c r="C9" s="25" t="s">
        <v>241</v>
      </c>
      <c r="D9" s="57" t="s">
        <v>232</v>
      </c>
      <c r="E9" s="25" t="s">
        <v>244</v>
      </c>
      <c r="F9" s="25" t="s">
        <v>247</v>
      </c>
      <c r="G9" s="25" t="s">
        <v>248</v>
      </c>
      <c r="H9" s="25" t="s">
        <v>249</v>
      </c>
      <c r="I9" s="25" t="s">
        <v>250</v>
      </c>
    </row>
    <row r="10" spans="1:12" x14ac:dyDescent="0.3">
      <c r="B10" s="145" t="s">
        <v>224</v>
      </c>
      <c r="C10" s="48"/>
      <c r="D10" s="146" t="s">
        <v>227</v>
      </c>
      <c r="E10" s="147">
        <f>SUM(E12:E16)</f>
        <v>0</v>
      </c>
      <c r="F10" s="147">
        <f>SUM(F12:F16)</f>
        <v>0</v>
      </c>
      <c r="G10" s="147">
        <f t="shared" ref="G10:I10" si="1">SUM(G12:G16)</f>
        <v>0</v>
      </c>
      <c r="H10" s="147">
        <f t="shared" si="1"/>
        <v>0</v>
      </c>
      <c r="I10" s="147">
        <f t="shared" si="1"/>
        <v>0</v>
      </c>
    </row>
    <row r="11" spans="1:12" ht="15" customHeight="1" x14ac:dyDescent="0.3">
      <c r="B11" s="51" t="s">
        <v>136</v>
      </c>
      <c r="C11" s="52"/>
      <c r="D11" s="53"/>
      <c r="E11" s="53"/>
      <c r="F11" s="53"/>
      <c r="G11" s="53"/>
      <c r="H11" s="53"/>
      <c r="I11" s="54"/>
    </row>
    <row r="12" spans="1:12" ht="19.5" customHeight="1" x14ac:dyDescent="0.3">
      <c r="B12" s="25"/>
      <c r="C12" s="25" t="s">
        <v>225</v>
      </c>
      <c r="D12" s="25" t="s">
        <v>226</v>
      </c>
      <c r="E12" s="25"/>
      <c r="F12" s="25"/>
      <c r="G12" s="25"/>
      <c r="H12" s="25"/>
      <c r="I12" s="25"/>
    </row>
    <row r="13" spans="1:12" ht="19.5" customHeight="1" x14ac:dyDescent="0.3">
      <c r="B13" s="25"/>
      <c r="C13" s="25" t="s">
        <v>225</v>
      </c>
      <c r="D13" s="25" t="s">
        <v>226</v>
      </c>
      <c r="E13" s="25"/>
      <c r="F13" s="25"/>
      <c r="G13" s="25"/>
      <c r="H13" s="25"/>
      <c r="I13" s="25"/>
    </row>
    <row r="14" spans="1:12" ht="19.5" customHeight="1" x14ac:dyDescent="0.3">
      <c r="B14" s="25"/>
      <c r="C14" s="25" t="s">
        <v>225</v>
      </c>
      <c r="D14" s="25" t="s">
        <v>226</v>
      </c>
      <c r="E14" s="25"/>
      <c r="F14" s="25"/>
      <c r="G14" s="25"/>
      <c r="H14" s="25"/>
      <c r="I14" s="25"/>
    </row>
    <row r="15" spans="1:12" ht="19.5" customHeight="1" x14ac:dyDescent="0.3">
      <c r="B15" s="25"/>
      <c r="C15" s="25" t="s">
        <v>225</v>
      </c>
      <c r="D15" s="25" t="s">
        <v>226</v>
      </c>
      <c r="E15" s="25"/>
      <c r="F15" s="25"/>
      <c r="G15" s="25"/>
      <c r="H15" s="25"/>
      <c r="I15" s="25"/>
    </row>
    <row r="16" spans="1:12" ht="19.5" customHeight="1" x14ac:dyDescent="0.3">
      <c r="B16" s="25"/>
      <c r="C16" s="25" t="s">
        <v>225</v>
      </c>
      <c r="D16" s="25" t="s">
        <v>226</v>
      </c>
      <c r="E16" s="151"/>
      <c r="F16" s="25"/>
      <c r="G16" s="25"/>
      <c r="H16" s="25"/>
      <c r="I16" s="25"/>
    </row>
    <row r="17" spans="2:9" x14ac:dyDescent="0.3">
      <c r="B17" s="25"/>
      <c r="C17" s="25" t="s">
        <v>223</v>
      </c>
      <c r="D17" s="25"/>
      <c r="E17" s="25"/>
      <c r="F17" s="25"/>
      <c r="G17" s="25"/>
      <c r="H17" s="25"/>
      <c r="I17" s="25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55" workbookViewId="0">
      <selection activeCell="J59" sqref="J59"/>
    </sheetView>
  </sheetViews>
  <sheetFormatPr defaultRowHeight="14.4" x14ac:dyDescent="0.3"/>
  <cols>
    <col min="6" max="6" width="47.33203125" customWidth="1"/>
    <col min="7" max="7" width="26.33203125" customWidth="1"/>
    <col min="8" max="8" width="33.44140625" customWidth="1"/>
    <col min="9" max="9" width="7.6640625" customWidth="1"/>
  </cols>
  <sheetData>
    <row r="1" spans="1:12" ht="21.75" customHeight="1" x14ac:dyDescent="0.3">
      <c r="A1" s="267" t="s">
        <v>63</v>
      </c>
      <c r="B1" s="267"/>
      <c r="C1" s="267"/>
      <c r="D1" s="267"/>
      <c r="E1" s="267"/>
      <c r="F1" s="267"/>
      <c r="G1" s="267"/>
      <c r="H1" s="267"/>
    </row>
    <row r="2" spans="1:12" ht="21.75" customHeight="1" x14ac:dyDescent="0.3">
      <c r="A2" s="272" t="s">
        <v>85</v>
      </c>
      <c r="B2" s="272"/>
      <c r="C2" s="272"/>
      <c r="D2" s="272"/>
      <c r="E2" s="272"/>
      <c r="F2" s="272"/>
      <c r="G2" s="272"/>
      <c r="H2" s="272"/>
    </row>
    <row r="3" spans="1:12" ht="15" customHeight="1" x14ac:dyDescent="0.3">
      <c r="A3" s="267"/>
      <c r="B3" s="267"/>
      <c r="C3" s="267"/>
      <c r="D3" s="267"/>
      <c r="E3" s="267"/>
      <c r="F3" s="267"/>
      <c r="G3" s="267"/>
      <c r="H3" s="267"/>
    </row>
    <row r="4" spans="1:12" x14ac:dyDescent="0.3">
      <c r="A4" s="252" t="s">
        <v>70</v>
      </c>
      <c r="B4" s="252"/>
      <c r="C4" s="252"/>
      <c r="D4" s="252"/>
      <c r="E4" s="252"/>
      <c r="F4" s="252"/>
      <c r="G4" s="252"/>
      <c r="H4" s="252"/>
    </row>
    <row r="5" spans="1:12" x14ac:dyDescent="0.3">
      <c r="A5" s="245"/>
      <c r="B5" s="245"/>
      <c r="C5" s="245"/>
      <c r="D5" s="245"/>
      <c r="E5" s="245"/>
      <c r="F5" s="245"/>
      <c r="G5" s="245"/>
      <c r="H5" s="245"/>
    </row>
    <row r="6" spans="1:12" x14ac:dyDescent="0.3">
      <c r="A6" s="268" t="s">
        <v>86</v>
      </c>
      <c r="B6" s="269"/>
      <c r="C6" s="269"/>
      <c r="D6" s="269"/>
      <c r="E6" s="269"/>
      <c r="F6" s="269"/>
      <c r="G6" s="269"/>
      <c r="H6" s="269"/>
    </row>
    <row r="7" spans="1:12" x14ac:dyDescent="0.3">
      <c r="A7" s="274"/>
      <c r="B7" s="270"/>
      <c r="C7" s="270"/>
      <c r="D7" s="270"/>
      <c r="E7" s="270"/>
      <c r="F7" s="270"/>
      <c r="G7" s="270"/>
      <c r="H7" s="270"/>
    </row>
    <row r="8" spans="1:12" ht="18" customHeight="1" x14ac:dyDescent="0.3">
      <c r="A8" s="273" t="s">
        <v>3</v>
      </c>
      <c r="B8" s="252"/>
      <c r="C8" s="252"/>
      <c r="D8" s="252"/>
      <c r="E8" s="252"/>
      <c r="F8" s="252"/>
      <c r="G8" s="252"/>
      <c r="H8" s="252"/>
    </row>
    <row r="9" spans="1:12" ht="30.75" customHeight="1" x14ac:dyDescent="0.3">
      <c r="A9" s="268" t="s">
        <v>94</v>
      </c>
      <c r="B9" s="269"/>
      <c r="C9" s="269"/>
      <c r="D9" s="269"/>
      <c r="E9" s="269"/>
      <c r="F9" s="269"/>
      <c r="G9" s="269"/>
      <c r="H9" s="269"/>
    </row>
    <row r="10" spans="1:12" ht="42" customHeight="1" x14ac:dyDescent="0.3">
      <c r="A10" s="268" t="s">
        <v>95</v>
      </c>
      <c r="B10" s="269"/>
      <c r="C10" s="269"/>
      <c r="D10" s="269"/>
      <c r="E10" s="269"/>
      <c r="F10" s="269"/>
      <c r="G10" s="269"/>
      <c r="H10" s="269"/>
    </row>
    <row r="11" spans="1:12" ht="28.5" customHeight="1" x14ac:dyDescent="0.3">
      <c r="A11" s="269" t="s">
        <v>96</v>
      </c>
      <c r="B11" s="269"/>
      <c r="C11" s="269"/>
      <c r="D11" s="269"/>
      <c r="E11" s="269"/>
      <c r="F11" s="269"/>
      <c r="G11" s="269"/>
      <c r="H11" s="269"/>
    </row>
    <row r="12" spans="1:12" ht="33" customHeight="1" x14ac:dyDescent="0.3">
      <c r="A12" s="269" t="s">
        <v>97</v>
      </c>
      <c r="B12" s="269"/>
      <c r="C12" s="269"/>
      <c r="D12" s="269"/>
      <c r="E12" s="269"/>
      <c r="F12" s="269"/>
      <c r="G12" s="269"/>
      <c r="H12" s="269"/>
      <c r="I12" s="102"/>
      <c r="J12" s="102"/>
      <c r="K12" s="102"/>
      <c r="L12" s="102"/>
    </row>
    <row r="13" spans="1:12" ht="19.5" customHeight="1" x14ac:dyDescent="0.3">
      <c r="A13" s="270"/>
      <c r="B13" s="270"/>
      <c r="C13" s="270"/>
      <c r="D13" s="270"/>
      <c r="E13" s="270"/>
      <c r="F13" s="270"/>
      <c r="G13" s="270"/>
      <c r="H13" s="270"/>
      <c r="I13" s="102"/>
      <c r="J13" s="102"/>
      <c r="K13" s="102"/>
      <c r="L13" s="102"/>
    </row>
    <row r="14" spans="1:12" ht="16.5" customHeight="1" x14ac:dyDescent="0.3">
      <c r="A14" s="252" t="s">
        <v>4</v>
      </c>
      <c r="B14" s="252"/>
      <c r="C14" s="252"/>
      <c r="D14" s="252"/>
      <c r="E14" s="252"/>
      <c r="F14" s="252"/>
      <c r="G14" s="252"/>
      <c r="H14" s="252"/>
      <c r="I14" s="102"/>
      <c r="J14" s="102"/>
      <c r="K14" s="102"/>
      <c r="L14" s="102"/>
    </row>
    <row r="15" spans="1:12" ht="15.75" customHeight="1" x14ac:dyDescent="0.3">
      <c r="A15" s="210"/>
      <c r="B15" s="210"/>
      <c r="C15" s="210"/>
      <c r="D15" s="210"/>
      <c r="E15" s="210"/>
      <c r="F15" s="210"/>
      <c r="G15" s="210"/>
      <c r="H15" s="210"/>
    </row>
    <row r="16" spans="1:12" ht="15.75" customHeight="1" x14ac:dyDescent="0.3">
      <c r="A16" s="271" t="s">
        <v>98</v>
      </c>
      <c r="B16" s="271"/>
      <c r="C16" s="271"/>
      <c r="D16" s="271"/>
      <c r="E16" s="271"/>
      <c r="F16" s="271"/>
      <c r="G16" s="271"/>
      <c r="H16" s="271"/>
    </row>
    <row r="17" spans="1:9" ht="25.5" customHeight="1" x14ac:dyDescent="0.3">
      <c r="A17" s="271" t="s">
        <v>99</v>
      </c>
      <c r="B17" s="271"/>
      <c r="C17" s="271"/>
      <c r="D17" s="271"/>
      <c r="E17" s="271"/>
      <c r="F17" s="271"/>
      <c r="G17" s="271"/>
      <c r="H17" s="271"/>
    </row>
    <row r="18" spans="1:9" ht="40.5" customHeight="1" x14ac:dyDescent="0.3">
      <c r="A18" s="271" t="s">
        <v>100</v>
      </c>
      <c r="B18" s="271"/>
      <c r="C18" s="271"/>
      <c r="D18" s="271"/>
      <c r="E18" s="271"/>
      <c r="F18" s="271"/>
      <c r="G18" s="271"/>
      <c r="H18" s="271"/>
    </row>
    <row r="19" spans="1:9" ht="17.25" customHeight="1" x14ac:dyDescent="0.3">
      <c r="A19" s="271" t="s">
        <v>101</v>
      </c>
      <c r="B19" s="271"/>
      <c r="C19" s="271"/>
      <c r="D19" s="271"/>
      <c r="E19" s="271"/>
      <c r="F19" s="271"/>
      <c r="G19" s="271"/>
      <c r="H19" s="271"/>
    </row>
    <row r="20" spans="1:9" ht="41.25" customHeight="1" x14ac:dyDescent="0.3">
      <c r="A20" s="271" t="s">
        <v>102</v>
      </c>
      <c r="B20" s="271"/>
      <c r="C20" s="271"/>
      <c r="D20" s="271"/>
      <c r="E20" s="271"/>
      <c r="F20" s="271"/>
      <c r="G20" s="271"/>
      <c r="H20" s="271"/>
    </row>
    <row r="21" spans="1:9" ht="10.5" customHeight="1" x14ac:dyDescent="0.3">
      <c r="A21" s="266"/>
      <c r="B21" s="266"/>
      <c r="C21" s="266"/>
      <c r="D21" s="266"/>
      <c r="E21" s="266"/>
      <c r="F21" s="266"/>
      <c r="G21" s="266"/>
      <c r="H21" s="266"/>
    </row>
    <row r="22" spans="1:9" x14ac:dyDescent="0.3">
      <c r="A22" s="252" t="s">
        <v>87</v>
      </c>
      <c r="B22" s="252"/>
      <c r="C22" s="252"/>
      <c r="D22" s="252"/>
      <c r="E22" s="252"/>
      <c r="F22" s="252"/>
      <c r="G22" s="252"/>
      <c r="H22" s="252"/>
      <c r="I22" s="103"/>
    </row>
    <row r="23" spans="1:9" ht="12" customHeight="1" x14ac:dyDescent="0.3">
      <c r="A23" s="245"/>
      <c r="B23" s="245"/>
      <c r="C23" s="245"/>
      <c r="D23" s="245"/>
      <c r="E23" s="245"/>
      <c r="F23" s="245"/>
      <c r="G23" s="245"/>
      <c r="H23" s="245"/>
      <c r="I23" s="101"/>
    </row>
    <row r="24" spans="1:9" ht="12" customHeight="1" x14ac:dyDescent="0.3">
      <c r="A24" s="276" t="s">
        <v>103</v>
      </c>
      <c r="B24" s="276"/>
      <c r="C24" s="276"/>
      <c r="D24" s="276"/>
      <c r="E24" s="276"/>
      <c r="F24" s="276"/>
      <c r="G24" s="276"/>
      <c r="H24" s="276"/>
      <c r="I24" s="101"/>
    </row>
    <row r="25" spans="1:9" ht="12" customHeight="1" x14ac:dyDescent="0.3">
      <c r="A25" s="276" t="s">
        <v>104</v>
      </c>
      <c r="B25" s="276"/>
      <c r="C25" s="276"/>
      <c r="D25" s="276"/>
      <c r="E25" s="276"/>
      <c r="F25" s="276"/>
      <c r="G25" s="276"/>
      <c r="H25" s="276"/>
      <c r="I25" s="101"/>
    </row>
    <row r="26" spans="1:9" ht="12" customHeight="1" x14ac:dyDescent="0.3">
      <c r="A26" s="276" t="s">
        <v>105</v>
      </c>
      <c r="B26" s="276"/>
      <c r="C26" s="276"/>
      <c r="D26" s="276"/>
      <c r="E26" s="276"/>
      <c r="F26" s="276"/>
      <c r="G26" s="276"/>
      <c r="H26" s="276"/>
      <c r="I26" s="101"/>
    </row>
    <row r="27" spans="1:9" ht="15" customHeight="1" x14ac:dyDescent="0.3">
      <c r="A27" s="276" t="s">
        <v>106</v>
      </c>
      <c r="B27" s="276"/>
      <c r="C27" s="276"/>
      <c r="D27" s="276"/>
      <c r="E27" s="276"/>
      <c r="F27" s="276"/>
      <c r="G27" s="276"/>
      <c r="H27" s="276"/>
      <c r="I27" s="101"/>
    </row>
    <row r="28" spans="1:9" ht="30.75" customHeight="1" x14ac:dyDescent="0.3">
      <c r="A28" s="276" t="s">
        <v>107</v>
      </c>
      <c r="B28" s="276"/>
      <c r="C28" s="276"/>
      <c r="D28" s="276"/>
      <c r="E28" s="276"/>
      <c r="F28" s="276"/>
      <c r="G28" s="276"/>
      <c r="H28" s="276"/>
      <c r="I28" s="101"/>
    </row>
    <row r="29" spans="1:9" ht="15" customHeight="1" x14ac:dyDescent="0.3">
      <c r="A29" s="276" t="s">
        <v>108</v>
      </c>
      <c r="B29" s="276"/>
      <c r="C29" s="276"/>
      <c r="D29" s="276"/>
      <c r="E29" s="276"/>
      <c r="F29" s="276"/>
      <c r="G29" s="276"/>
      <c r="H29" s="276"/>
      <c r="I29" s="101"/>
    </row>
    <row r="30" spans="1:9" ht="25.5" customHeight="1" x14ac:dyDescent="0.3">
      <c r="A30" s="276" t="s">
        <v>109</v>
      </c>
      <c r="B30" s="276"/>
      <c r="C30" s="276"/>
      <c r="D30" s="276"/>
      <c r="E30" s="276"/>
      <c r="F30" s="276"/>
      <c r="G30" s="276"/>
      <c r="H30" s="276"/>
      <c r="I30" s="101"/>
    </row>
    <row r="31" spans="1:9" ht="15.75" customHeight="1" x14ac:dyDescent="0.3">
      <c r="A31" s="276" t="s">
        <v>110</v>
      </c>
      <c r="B31" s="276"/>
      <c r="C31" s="276"/>
      <c r="D31" s="276"/>
      <c r="E31" s="276"/>
      <c r="F31" s="276"/>
      <c r="G31" s="276"/>
      <c r="H31" s="276"/>
      <c r="I31" s="101"/>
    </row>
    <row r="32" spans="1:9" ht="42" customHeight="1" x14ac:dyDescent="0.3">
      <c r="A32" s="276" t="s">
        <v>111</v>
      </c>
      <c r="B32" s="276"/>
      <c r="C32" s="276"/>
      <c r="D32" s="276"/>
      <c r="E32" s="276"/>
      <c r="F32" s="276"/>
      <c r="G32" s="276"/>
      <c r="H32" s="276"/>
      <c r="I32" s="101"/>
    </row>
    <row r="33" spans="1:18" ht="57.75" customHeight="1" x14ac:dyDescent="0.3">
      <c r="A33" s="276" t="s">
        <v>112</v>
      </c>
      <c r="B33" s="276"/>
      <c r="C33" s="276"/>
      <c r="D33" s="276"/>
      <c r="E33" s="276"/>
      <c r="F33" s="276"/>
      <c r="G33" s="276"/>
      <c r="H33" s="276"/>
      <c r="I33" s="101"/>
    </row>
    <row r="34" spans="1:18" ht="15.75" customHeight="1" x14ac:dyDescent="0.3">
      <c r="A34" s="265"/>
      <c r="B34" s="265"/>
      <c r="C34" s="265"/>
      <c r="D34" s="265"/>
      <c r="E34" s="265"/>
      <c r="F34" s="265"/>
      <c r="G34" s="265"/>
      <c r="H34" s="265"/>
      <c r="I34" s="101"/>
    </row>
    <row r="35" spans="1:18" x14ac:dyDescent="0.3">
      <c r="A35" s="252" t="s">
        <v>88</v>
      </c>
      <c r="B35" s="252"/>
      <c r="C35" s="252"/>
      <c r="D35" s="252"/>
      <c r="E35" s="252"/>
      <c r="F35" s="252"/>
      <c r="G35" s="252"/>
      <c r="H35" s="252"/>
    </row>
    <row r="36" spans="1:18" x14ac:dyDescent="0.3">
      <c r="A36" s="210"/>
      <c r="B36" s="210"/>
      <c r="C36" s="210"/>
      <c r="D36" s="210"/>
      <c r="E36" s="210"/>
      <c r="F36" s="210"/>
      <c r="G36" s="210"/>
      <c r="H36" s="210"/>
    </row>
    <row r="37" spans="1:18" ht="21" customHeight="1" x14ac:dyDescent="0.3">
      <c r="A37" s="275" t="s">
        <v>113</v>
      </c>
      <c r="B37" s="275"/>
      <c r="C37" s="275"/>
      <c r="D37" s="275"/>
      <c r="E37" s="275"/>
      <c r="F37" s="275"/>
      <c r="G37" s="275"/>
      <c r="H37" s="275"/>
    </row>
    <row r="38" spans="1:18" ht="15.75" customHeight="1" x14ac:dyDescent="0.3">
      <c r="A38" s="252" t="s">
        <v>89</v>
      </c>
      <c r="B38" s="252"/>
      <c r="C38" s="252"/>
      <c r="D38" s="252"/>
      <c r="E38" s="252"/>
      <c r="F38" s="252"/>
      <c r="G38" s="252"/>
      <c r="H38" s="252"/>
    </row>
    <row r="39" spans="1:18" ht="29.25" customHeight="1" x14ac:dyDescent="0.3">
      <c r="A39" s="275" t="s">
        <v>114</v>
      </c>
      <c r="B39" s="275"/>
      <c r="C39" s="275"/>
      <c r="D39" s="275"/>
      <c r="E39" s="275"/>
      <c r="F39" s="275"/>
      <c r="G39" s="275"/>
      <c r="H39" s="275"/>
    </row>
    <row r="40" spans="1:18" ht="27" customHeight="1" x14ac:dyDescent="0.3">
      <c r="A40" s="275" t="s">
        <v>115</v>
      </c>
      <c r="B40" s="275"/>
      <c r="C40" s="275"/>
      <c r="D40" s="275"/>
      <c r="E40" s="275"/>
      <c r="F40" s="275"/>
      <c r="G40" s="275"/>
      <c r="H40" s="275"/>
    </row>
    <row r="41" spans="1:18" ht="38.25" customHeight="1" x14ac:dyDescent="0.3">
      <c r="A41" s="275" t="s">
        <v>116</v>
      </c>
      <c r="B41" s="275"/>
      <c r="C41" s="275"/>
      <c r="D41" s="275"/>
      <c r="E41" s="275"/>
      <c r="F41" s="275"/>
      <c r="G41" s="275"/>
      <c r="H41" s="275"/>
    </row>
    <row r="42" spans="1:18" ht="30.75" customHeight="1" x14ac:dyDescent="0.3">
      <c r="A42" s="275" t="s">
        <v>117</v>
      </c>
      <c r="B42" s="275"/>
      <c r="C42" s="275"/>
      <c r="D42" s="275"/>
      <c r="E42" s="275"/>
      <c r="F42" s="275"/>
      <c r="G42" s="275"/>
      <c r="H42" s="275"/>
    </row>
    <row r="43" spans="1:18" ht="80.25" customHeight="1" x14ac:dyDescent="0.3">
      <c r="A43" s="275" t="s">
        <v>118</v>
      </c>
      <c r="B43" s="275"/>
      <c r="C43" s="275"/>
      <c r="D43" s="275"/>
      <c r="E43" s="275"/>
      <c r="F43" s="275"/>
      <c r="G43" s="275"/>
      <c r="H43" s="275"/>
    </row>
    <row r="44" spans="1:18" ht="15.75" customHeight="1" x14ac:dyDescent="0.3">
      <c r="A44" s="265"/>
      <c r="B44" s="265"/>
      <c r="C44" s="265"/>
      <c r="D44" s="265"/>
      <c r="E44" s="265"/>
      <c r="F44" s="265"/>
      <c r="G44" s="265"/>
      <c r="H44" s="265"/>
    </row>
    <row r="45" spans="1:18" ht="29.25" customHeight="1" x14ac:dyDescent="0.3">
      <c r="A45" s="252" t="s">
        <v>75</v>
      </c>
      <c r="B45" s="252"/>
      <c r="C45" s="252"/>
      <c r="D45" s="252"/>
      <c r="E45" s="252"/>
      <c r="F45" s="252"/>
      <c r="G45" s="252"/>
      <c r="H45" s="25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3">
      <c r="A46" s="259" t="s">
        <v>119</v>
      </c>
      <c r="B46" s="260"/>
      <c r="C46" s="260"/>
      <c r="D46" s="260"/>
      <c r="E46" s="260"/>
      <c r="F46" s="260"/>
      <c r="G46" s="260"/>
      <c r="H46" s="260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3">
      <c r="A47" s="259" t="s">
        <v>120</v>
      </c>
      <c r="B47" s="260"/>
      <c r="C47" s="260"/>
      <c r="D47" s="260"/>
      <c r="E47" s="260"/>
      <c r="F47" s="260"/>
      <c r="G47" s="260"/>
      <c r="H47" s="260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3">
      <c r="A48" s="261"/>
      <c r="B48" s="261"/>
      <c r="C48" s="261"/>
      <c r="D48" s="261"/>
      <c r="E48" s="261"/>
      <c r="F48" s="261"/>
      <c r="G48" s="261"/>
      <c r="H48" s="261"/>
      <c r="I48" s="99"/>
      <c r="J48" s="99"/>
      <c r="K48" s="9"/>
      <c r="L48" s="9"/>
      <c r="M48" s="9"/>
      <c r="N48" s="9"/>
      <c r="O48" s="9"/>
      <c r="P48" s="9"/>
      <c r="Q48" s="9"/>
      <c r="R48" s="9"/>
    </row>
    <row r="49" spans="1:18" ht="15" customHeight="1" x14ac:dyDescent="0.3">
      <c r="A49" s="252" t="s">
        <v>79</v>
      </c>
      <c r="B49" s="252"/>
      <c r="C49" s="252"/>
      <c r="D49" s="252"/>
      <c r="E49" s="252"/>
      <c r="F49" s="252"/>
      <c r="G49" s="252"/>
      <c r="H49" s="252"/>
      <c r="I49" s="104"/>
      <c r="J49" s="104"/>
      <c r="K49" s="104"/>
      <c r="L49" s="104"/>
      <c r="M49" s="104"/>
      <c r="N49" s="104"/>
      <c r="O49" s="104"/>
      <c r="P49" s="104"/>
      <c r="Q49" s="252"/>
      <c r="R49" s="252"/>
    </row>
    <row r="50" spans="1:18" x14ac:dyDescent="0.3">
      <c r="A50" s="210"/>
      <c r="B50" s="210"/>
      <c r="C50" s="210"/>
      <c r="D50" s="210"/>
      <c r="E50" s="210"/>
      <c r="F50" s="210"/>
      <c r="G50" s="210"/>
      <c r="H50" s="21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x14ac:dyDescent="0.3">
      <c r="A51" s="259" t="s">
        <v>121</v>
      </c>
      <c r="B51" s="260"/>
      <c r="C51" s="260"/>
      <c r="D51" s="260"/>
      <c r="E51" s="260"/>
      <c r="F51" s="260"/>
      <c r="G51" s="260"/>
      <c r="H51" s="26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x14ac:dyDescent="0.3">
      <c r="A52" s="261"/>
      <c r="B52" s="261"/>
      <c r="C52" s="261"/>
      <c r="D52" s="261"/>
      <c r="E52" s="261"/>
      <c r="F52" s="261"/>
      <c r="G52" s="261"/>
      <c r="H52" s="261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x14ac:dyDescent="0.3">
      <c r="A53" s="252" t="s">
        <v>78</v>
      </c>
      <c r="B53" s="252"/>
      <c r="C53" s="252"/>
      <c r="D53" s="252"/>
      <c r="E53" s="252"/>
      <c r="F53" s="252"/>
      <c r="G53" s="252"/>
      <c r="H53" s="252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x14ac:dyDescent="0.3">
      <c r="A54" s="258"/>
      <c r="B54" s="258"/>
      <c r="C54" s="258"/>
      <c r="D54" s="258"/>
      <c r="E54" s="258"/>
      <c r="F54" s="258"/>
      <c r="G54" s="258"/>
      <c r="H54" s="258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5" customHeight="1" x14ac:dyDescent="0.3">
      <c r="A55" s="259" t="s">
        <v>122</v>
      </c>
      <c r="B55" s="260"/>
      <c r="C55" s="260"/>
      <c r="D55" s="260"/>
      <c r="E55" s="260"/>
      <c r="F55" s="260"/>
      <c r="G55" s="260"/>
      <c r="H55" s="26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x14ac:dyDescent="0.3">
      <c r="A56" s="258"/>
      <c r="B56" s="258"/>
      <c r="C56" s="258"/>
      <c r="D56" s="258"/>
      <c r="E56" s="258"/>
      <c r="F56" s="258"/>
      <c r="G56" s="258"/>
      <c r="H56" s="258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29.25" customHeight="1" x14ac:dyDescent="0.3">
      <c r="A57" s="264" t="s">
        <v>215</v>
      </c>
      <c r="B57" s="264"/>
      <c r="C57" s="264"/>
      <c r="D57" s="264"/>
      <c r="E57" s="264"/>
      <c r="F57" s="264"/>
      <c r="G57" s="264"/>
      <c r="H57" s="264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x14ac:dyDescent="0.3">
      <c r="A58" s="258"/>
      <c r="B58" s="258"/>
      <c r="C58" s="258"/>
      <c r="D58" s="258"/>
      <c r="E58" s="258"/>
      <c r="F58" s="258"/>
      <c r="G58" s="258"/>
      <c r="H58" s="258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x14ac:dyDescent="0.3">
      <c r="A59" s="252" t="s">
        <v>216</v>
      </c>
      <c r="B59" s="252"/>
      <c r="C59" s="252"/>
      <c r="D59" s="252"/>
      <c r="E59" s="252"/>
      <c r="F59" s="252"/>
      <c r="G59" s="252"/>
      <c r="H59" s="252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x14ac:dyDescent="0.3">
      <c r="A60" s="258"/>
      <c r="B60" s="258"/>
      <c r="C60" s="258"/>
      <c r="D60" s="258"/>
      <c r="E60" s="258"/>
      <c r="F60" s="258"/>
      <c r="G60" s="258"/>
      <c r="H60" s="258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x14ac:dyDescent="0.3">
      <c r="A61" s="262" t="s">
        <v>90</v>
      </c>
      <c r="B61" s="263"/>
      <c r="C61" s="263"/>
      <c r="D61" s="263"/>
      <c r="E61" s="263"/>
      <c r="F61" s="263"/>
      <c r="G61" s="263"/>
      <c r="H61" s="263"/>
      <c r="Q61" s="100"/>
      <c r="R61" s="100"/>
    </row>
    <row r="62" spans="1:18" x14ac:dyDescent="0.3">
      <c r="A62" s="262" t="s">
        <v>190</v>
      </c>
      <c r="B62" s="263"/>
      <c r="C62" s="263"/>
      <c r="D62" s="263"/>
      <c r="E62" s="263"/>
      <c r="F62" s="263"/>
      <c r="G62" s="263"/>
      <c r="H62" s="263"/>
      <c r="Q62" s="100"/>
      <c r="R62" s="100"/>
    </row>
    <row r="63" spans="1:18" x14ac:dyDescent="0.3">
      <c r="A63" s="258"/>
      <c r="B63" s="258"/>
      <c r="C63" s="258"/>
      <c r="D63" s="258"/>
      <c r="E63" s="258"/>
      <c r="F63" s="258"/>
      <c r="G63" s="258"/>
      <c r="H63" s="258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30.75" customHeight="1" x14ac:dyDescent="0.3">
      <c r="A64" s="252" t="s">
        <v>219</v>
      </c>
      <c r="B64" s="252"/>
      <c r="C64" s="252"/>
      <c r="D64" s="252"/>
      <c r="E64" s="252"/>
      <c r="F64" s="252"/>
      <c r="G64" s="252"/>
      <c r="H64" s="252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" customHeight="1" x14ac:dyDescent="0.3">
      <c r="A65" s="258"/>
      <c r="B65" s="258"/>
      <c r="C65" s="258"/>
      <c r="D65" s="258"/>
      <c r="E65" s="258"/>
      <c r="F65" s="258"/>
      <c r="G65" s="258"/>
      <c r="H65" s="258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5" customHeight="1" x14ac:dyDescent="0.3">
      <c r="A66" s="259" t="s">
        <v>123</v>
      </c>
      <c r="B66" s="260"/>
      <c r="C66" s="260"/>
      <c r="D66" s="260"/>
      <c r="E66" s="260"/>
      <c r="F66" s="260"/>
      <c r="G66" s="260"/>
      <c r="H66" s="26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5" customHeight="1" x14ac:dyDescent="0.3">
      <c r="A67" s="261"/>
      <c r="B67" s="261"/>
      <c r="C67" s="261"/>
      <c r="D67" s="261"/>
      <c r="E67" s="261"/>
      <c r="F67" s="261"/>
      <c r="G67" s="261"/>
      <c r="H67" s="261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7.25" customHeight="1" x14ac:dyDescent="0.3">
      <c r="A68" s="252" t="s">
        <v>91</v>
      </c>
      <c r="B68" s="252"/>
      <c r="C68" s="252"/>
      <c r="D68" s="252"/>
      <c r="E68" s="252"/>
      <c r="F68" s="252"/>
      <c r="G68" s="252"/>
      <c r="H68" s="252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" customHeight="1" x14ac:dyDescent="0.3">
      <c r="A69" s="261"/>
      <c r="B69" s="261"/>
      <c r="C69" s="261"/>
      <c r="D69" s="261"/>
      <c r="E69" s="261"/>
      <c r="F69" s="261"/>
      <c r="G69" s="261"/>
      <c r="H69" s="261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5.75" customHeight="1" x14ac:dyDescent="0.3">
      <c r="A70" s="257" t="s">
        <v>124</v>
      </c>
      <c r="B70" s="255"/>
      <c r="C70" s="255"/>
      <c r="D70" s="255"/>
      <c r="E70" s="255"/>
      <c r="F70" s="255"/>
      <c r="G70" s="255"/>
      <c r="H70" s="255"/>
      <c r="I70" s="100"/>
      <c r="J70" s="100"/>
      <c r="K70" s="10"/>
      <c r="L70" s="10"/>
      <c r="M70" s="10"/>
      <c r="N70" s="10"/>
      <c r="O70" s="10"/>
      <c r="P70" s="10"/>
      <c r="Q70" s="10"/>
      <c r="R70" s="10"/>
    </row>
    <row r="71" spans="1:18" ht="42.75" customHeight="1" x14ac:dyDescent="0.3">
      <c r="A71" s="255" t="s">
        <v>125</v>
      </c>
      <c r="B71" s="255"/>
      <c r="C71" s="255"/>
      <c r="D71" s="255"/>
      <c r="E71" s="255"/>
      <c r="F71" s="255"/>
      <c r="G71" s="255"/>
      <c r="H71" s="255"/>
      <c r="I71" s="9"/>
      <c r="J71" s="9"/>
      <c r="K71" s="11"/>
      <c r="L71" s="11"/>
      <c r="M71" s="11"/>
      <c r="N71" s="11"/>
      <c r="O71" s="11"/>
      <c r="P71" s="11"/>
      <c r="Q71" s="11"/>
      <c r="R71" s="11"/>
    </row>
    <row r="72" spans="1:18" ht="30.75" customHeight="1" x14ac:dyDescent="0.3">
      <c r="A72" s="255" t="s">
        <v>126</v>
      </c>
      <c r="B72" s="255"/>
      <c r="C72" s="255"/>
      <c r="D72" s="255"/>
      <c r="E72" s="255"/>
      <c r="F72" s="255"/>
      <c r="G72" s="255"/>
      <c r="H72" s="255"/>
      <c r="I72" s="9"/>
      <c r="J72" s="9"/>
      <c r="K72" s="11"/>
      <c r="L72" s="11"/>
      <c r="M72" s="11"/>
      <c r="N72" s="11"/>
      <c r="O72" s="11"/>
      <c r="P72" s="11"/>
      <c r="Q72" s="11"/>
      <c r="R72" s="11"/>
    </row>
    <row r="73" spans="1:18" ht="30" customHeight="1" x14ac:dyDescent="0.3">
      <c r="A73" s="255" t="s">
        <v>127</v>
      </c>
      <c r="B73" s="255"/>
      <c r="C73" s="255"/>
      <c r="D73" s="255"/>
      <c r="E73" s="255"/>
      <c r="F73" s="255"/>
      <c r="G73" s="255"/>
      <c r="H73" s="255"/>
      <c r="I73" s="9"/>
      <c r="J73" s="9"/>
      <c r="K73" s="11"/>
      <c r="L73" s="11"/>
      <c r="M73" s="11"/>
      <c r="N73" s="11"/>
      <c r="O73" s="11"/>
      <c r="P73" s="11"/>
      <c r="Q73" s="11"/>
      <c r="R73" s="11"/>
    </row>
    <row r="74" spans="1:18" ht="27.75" customHeight="1" x14ac:dyDescent="0.3">
      <c r="A74" s="255" t="s">
        <v>128</v>
      </c>
      <c r="B74" s="255"/>
      <c r="C74" s="255"/>
      <c r="D74" s="255"/>
      <c r="E74" s="255"/>
      <c r="F74" s="255"/>
      <c r="G74" s="255"/>
      <c r="H74" s="255"/>
      <c r="I74" s="9"/>
      <c r="J74" s="9"/>
      <c r="K74" s="11"/>
      <c r="L74" s="11"/>
      <c r="M74" s="11"/>
      <c r="N74" s="11"/>
      <c r="O74" s="11"/>
      <c r="P74" s="11"/>
      <c r="Q74" s="11"/>
      <c r="R74" s="11"/>
    </row>
    <row r="75" spans="1:18" ht="13.5" customHeight="1" x14ac:dyDescent="0.3">
      <c r="A75" s="256"/>
      <c r="B75" s="256"/>
      <c r="C75" s="256"/>
      <c r="D75" s="256"/>
      <c r="E75" s="256"/>
      <c r="F75" s="256"/>
      <c r="G75" s="256"/>
      <c r="H75" s="256"/>
      <c r="I75" s="99"/>
      <c r="J75" s="99"/>
      <c r="K75" s="11"/>
      <c r="L75" s="11"/>
      <c r="M75" s="11"/>
      <c r="N75" s="11"/>
      <c r="O75" s="11"/>
      <c r="P75" s="11"/>
      <c r="Q75" s="11"/>
      <c r="R75" s="11"/>
    </row>
    <row r="76" spans="1:18" ht="13.5" customHeight="1" x14ac:dyDescent="0.3">
      <c r="A76" s="252" t="s">
        <v>59</v>
      </c>
      <c r="B76" s="252"/>
      <c r="C76" s="252"/>
      <c r="D76" s="252"/>
      <c r="E76" s="252"/>
      <c r="F76" s="252"/>
      <c r="G76" s="252"/>
      <c r="H76" s="252"/>
      <c r="I76" s="99"/>
      <c r="J76" s="99"/>
      <c r="K76" s="11"/>
      <c r="L76" s="11"/>
      <c r="M76" s="11"/>
      <c r="N76" s="11"/>
      <c r="O76" s="11"/>
      <c r="P76" s="11"/>
      <c r="Q76" s="11"/>
      <c r="R76" s="11"/>
    </row>
    <row r="77" spans="1:18" ht="28.5" customHeight="1" x14ac:dyDescent="0.3">
      <c r="A77" s="255" t="s">
        <v>129</v>
      </c>
      <c r="B77" s="255"/>
      <c r="C77" s="255"/>
      <c r="D77" s="255"/>
      <c r="E77" s="255"/>
      <c r="F77" s="255"/>
      <c r="G77" s="255"/>
      <c r="H77" s="255"/>
      <c r="I77" s="9"/>
      <c r="J77" s="9"/>
      <c r="K77" s="11"/>
      <c r="L77" s="11"/>
      <c r="M77" s="11"/>
      <c r="N77" s="11"/>
      <c r="O77" s="11"/>
      <c r="P77" s="11"/>
      <c r="Q77" s="11"/>
      <c r="R77" s="11"/>
    </row>
    <row r="78" spans="1:18" ht="57.75" customHeight="1" x14ac:dyDescent="0.3">
      <c r="A78" s="255" t="s">
        <v>130</v>
      </c>
      <c r="B78" s="255"/>
      <c r="C78" s="255"/>
      <c r="D78" s="255"/>
      <c r="E78" s="255"/>
      <c r="F78" s="255"/>
      <c r="G78" s="255"/>
      <c r="H78" s="255"/>
      <c r="I78" s="9"/>
      <c r="J78" s="9"/>
      <c r="K78" s="11"/>
      <c r="L78" s="11"/>
      <c r="M78" s="11"/>
      <c r="N78" s="11"/>
      <c r="O78" s="11"/>
      <c r="P78" s="11"/>
      <c r="Q78" s="11"/>
      <c r="R78" s="11"/>
    </row>
    <row r="79" spans="1:18" ht="17.25" customHeight="1" x14ac:dyDescent="0.3">
      <c r="A79" s="256"/>
      <c r="B79" s="256"/>
      <c r="C79" s="256"/>
      <c r="D79" s="256"/>
      <c r="E79" s="256"/>
      <c r="F79" s="256"/>
      <c r="G79" s="256"/>
      <c r="H79" s="256"/>
      <c r="I79" s="99"/>
      <c r="J79" s="99"/>
      <c r="K79" s="11"/>
      <c r="L79" s="11"/>
      <c r="M79" s="11"/>
      <c r="N79" s="11"/>
      <c r="O79" s="11"/>
      <c r="P79" s="11"/>
      <c r="Q79" s="11"/>
      <c r="R79" s="11"/>
    </row>
    <row r="80" spans="1:18" x14ac:dyDescent="0.3">
      <c r="A80" s="252" t="s">
        <v>84</v>
      </c>
      <c r="B80" s="252"/>
      <c r="C80" s="252"/>
      <c r="D80" s="252"/>
      <c r="E80" s="252"/>
      <c r="F80" s="252"/>
      <c r="G80" s="252"/>
      <c r="H80" s="252"/>
      <c r="I80" s="104"/>
      <c r="J80" s="104"/>
      <c r="K80" s="12"/>
      <c r="L80" s="12"/>
      <c r="M80" s="12"/>
      <c r="N80" s="12"/>
      <c r="O80" s="12"/>
      <c r="P80" s="12"/>
      <c r="Q80" s="12"/>
      <c r="R80" s="12"/>
    </row>
    <row r="81" spans="1:18" ht="13.5" customHeight="1" x14ac:dyDescent="0.3">
      <c r="A81" s="210"/>
      <c r="B81" s="210"/>
      <c r="C81" s="210"/>
      <c r="D81" s="210"/>
      <c r="E81" s="210"/>
      <c r="F81" s="210"/>
      <c r="G81" s="210"/>
      <c r="H81" s="210"/>
      <c r="I81" s="100"/>
      <c r="J81" s="100"/>
      <c r="K81" s="12"/>
      <c r="L81" s="12"/>
      <c r="M81" s="12"/>
      <c r="N81" s="12"/>
      <c r="O81" s="12"/>
      <c r="P81" s="12"/>
      <c r="Q81" s="12"/>
      <c r="R81" s="12"/>
    </row>
    <row r="82" spans="1:18" ht="15.75" customHeight="1" x14ac:dyDescent="0.3">
      <c r="A82" s="253" t="s">
        <v>131</v>
      </c>
      <c r="B82" s="254"/>
      <c r="C82" s="254"/>
      <c r="D82" s="254"/>
      <c r="E82" s="254"/>
      <c r="F82" s="254"/>
      <c r="G82" s="254"/>
      <c r="H82" s="254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x14ac:dyDescent="0.3">
      <c r="A83" s="210"/>
      <c r="B83" s="210"/>
      <c r="C83" s="210"/>
      <c r="D83" s="210"/>
      <c r="E83" s="210"/>
      <c r="F83" s="210"/>
      <c r="G83" s="210"/>
      <c r="H83" s="210"/>
      <c r="I83" s="1"/>
      <c r="J83" s="1"/>
      <c r="K83" s="1"/>
      <c r="L83" s="1"/>
      <c r="M83" s="1"/>
      <c r="N83" s="1"/>
      <c r="O83" s="1"/>
      <c r="P83" s="1"/>
      <c r="Q83" s="1"/>
      <c r="R83" s="1"/>
    </row>
  </sheetData>
  <mergeCells count="84">
    <mergeCell ref="A22:H22"/>
    <mergeCell ref="A32:H32"/>
    <mergeCell ref="A23:H23"/>
    <mergeCell ref="A25:H25"/>
    <mergeCell ref="A24:H24"/>
    <mergeCell ref="A26:H26"/>
    <mergeCell ref="A1:H1"/>
    <mergeCell ref="A43:H43"/>
    <mergeCell ref="A37:H37"/>
    <mergeCell ref="A39:H39"/>
    <mergeCell ref="A40:H40"/>
    <mergeCell ref="A4:H4"/>
    <mergeCell ref="A41:H41"/>
    <mergeCell ref="A42:H42"/>
    <mergeCell ref="A35:H35"/>
    <mergeCell ref="A34:H34"/>
    <mergeCell ref="A33:H33"/>
    <mergeCell ref="A28:H28"/>
    <mergeCell ref="A27:H27"/>
    <mergeCell ref="A29:H29"/>
    <mergeCell ref="A30:H30"/>
    <mergeCell ref="A31:H31"/>
    <mergeCell ref="A2:H2"/>
    <mergeCell ref="A8:H8"/>
    <mergeCell ref="A5:H5"/>
    <mergeCell ref="A7:H7"/>
    <mergeCell ref="A9:H9"/>
    <mergeCell ref="A6:H6"/>
    <mergeCell ref="A14:H14"/>
    <mergeCell ref="A21:H21"/>
    <mergeCell ref="A3:H3"/>
    <mergeCell ref="A10:H10"/>
    <mergeCell ref="A12:H12"/>
    <mergeCell ref="A11:H11"/>
    <mergeCell ref="A13:H13"/>
    <mergeCell ref="A15:H15"/>
    <mergeCell ref="A19:H19"/>
    <mergeCell ref="A20:H20"/>
    <mergeCell ref="A16:H16"/>
    <mergeCell ref="A17:H17"/>
    <mergeCell ref="A18:H18"/>
    <mergeCell ref="A47:H47"/>
    <mergeCell ref="A48:H48"/>
    <mergeCell ref="A49:H49"/>
    <mergeCell ref="Q49:R49"/>
    <mergeCell ref="A36:H36"/>
    <mergeCell ref="A38:H38"/>
    <mergeCell ref="A45:H45"/>
    <mergeCell ref="A44:H44"/>
    <mergeCell ref="A46:H46"/>
    <mergeCell ref="A50:H50"/>
    <mergeCell ref="A51:H51"/>
    <mergeCell ref="A53:H53"/>
    <mergeCell ref="A52:H52"/>
    <mergeCell ref="A55:H55"/>
    <mergeCell ref="A56:H56"/>
    <mergeCell ref="A54:H54"/>
    <mergeCell ref="A57:H57"/>
    <mergeCell ref="A58:H58"/>
    <mergeCell ref="A61:H61"/>
    <mergeCell ref="A62:H62"/>
    <mergeCell ref="A63:H63"/>
    <mergeCell ref="A59:H59"/>
    <mergeCell ref="A60:H60"/>
    <mergeCell ref="A64:H64"/>
    <mergeCell ref="A70:H70"/>
    <mergeCell ref="A71:H71"/>
    <mergeCell ref="A72:H72"/>
    <mergeCell ref="A65:H65"/>
    <mergeCell ref="A66:H66"/>
    <mergeCell ref="A68:H68"/>
    <mergeCell ref="A69:H69"/>
    <mergeCell ref="A67:H67"/>
    <mergeCell ref="A75:H75"/>
    <mergeCell ref="A76:H76"/>
    <mergeCell ref="A79:H79"/>
    <mergeCell ref="A73:H73"/>
    <mergeCell ref="A74:H74"/>
    <mergeCell ref="A77:H77"/>
    <mergeCell ref="A80:H80"/>
    <mergeCell ref="A81:H81"/>
    <mergeCell ref="A83:H83"/>
    <mergeCell ref="A82:H82"/>
    <mergeCell ref="A78:H7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E1" zoomScaleNormal="100" workbookViewId="0">
      <selection activeCell="K9" sqref="K9"/>
    </sheetView>
  </sheetViews>
  <sheetFormatPr defaultRowHeight="14.4" x14ac:dyDescent="0.3"/>
  <cols>
    <col min="1" max="1" width="4.109375" customWidth="1"/>
    <col min="2" max="2" width="15.33203125" customWidth="1"/>
    <col min="3" max="4" width="16.6640625" customWidth="1"/>
    <col min="5" max="5" width="15.44140625" customWidth="1"/>
    <col min="6" max="6" width="12.88671875" customWidth="1"/>
    <col min="7" max="7" width="12.6640625" customWidth="1"/>
    <col min="8" max="8" width="13" customWidth="1"/>
    <col min="9" max="9" width="13.6640625" customWidth="1"/>
    <col min="10" max="10" width="42.88671875" customWidth="1"/>
    <col min="11" max="11" width="33.44140625" customWidth="1"/>
    <col min="12" max="12" width="19.109375" customWidth="1"/>
  </cols>
  <sheetData>
    <row r="1" spans="1:12" ht="15" x14ac:dyDescent="0.3">
      <c r="A1" s="5" t="s">
        <v>73</v>
      </c>
    </row>
    <row r="3" spans="1:12" ht="15" x14ac:dyDescent="0.3">
      <c r="A3" s="19" t="s">
        <v>15</v>
      </c>
      <c r="B3" s="20"/>
      <c r="C3" s="20"/>
      <c r="D3" s="20"/>
      <c r="E3" s="21"/>
      <c r="F3" s="21"/>
      <c r="G3" s="21"/>
      <c r="H3" s="19"/>
      <c r="I3" s="19"/>
      <c r="J3" s="19"/>
      <c r="K3" s="19"/>
      <c r="L3" s="19"/>
    </row>
    <row r="5" spans="1:12" x14ac:dyDescent="0.3">
      <c r="B5" s="190" t="s">
        <v>139</v>
      </c>
      <c r="C5" s="190" t="s">
        <v>140</v>
      </c>
      <c r="D5" s="190" t="s">
        <v>141</v>
      </c>
      <c r="E5" s="190" t="s">
        <v>16</v>
      </c>
      <c r="F5" s="190"/>
      <c r="G5" s="190"/>
      <c r="H5" s="190"/>
      <c r="I5" s="190"/>
      <c r="J5" s="190" t="s">
        <v>147</v>
      </c>
      <c r="K5" s="190" t="s">
        <v>148</v>
      </c>
      <c r="L5" s="190" t="s">
        <v>222</v>
      </c>
    </row>
    <row r="6" spans="1:12" x14ac:dyDescent="0.3">
      <c r="B6" s="190"/>
      <c r="C6" s="190"/>
      <c r="D6" s="190"/>
      <c r="E6" s="191" t="s">
        <v>142</v>
      </c>
      <c r="F6" s="192" t="s">
        <v>17</v>
      </c>
      <c r="G6" s="192"/>
      <c r="H6" s="192" t="s">
        <v>18</v>
      </c>
      <c r="I6" s="192"/>
      <c r="J6" s="190"/>
      <c r="K6" s="190"/>
      <c r="L6" s="190"/>
    </row>
    <row r="7" spans="1:12" ht="24.75" customHeight="1" x14ac:dyDescent="0.3">
      <c r="B7" s="190"/>
      <c r="C7" s="190"/>
      <c r="D7" s="190"/>
      <c r="E7" s="191"/>
      <c r="F7" s="45" t="s">
        <v>143</v>
      </c>
      <c r="G7" s="45" t="s">
        <v>144</v>
      </c>
      <c r="H7" s="45" t="s">
        <v>145</v>
      </c>
      <c r="I7" s="45" t="s">
        <v>146</v>
      </c>
      <c r="J7" s="190"/>
      <c r="K7" s="190"/>
      <c r="L7" s="190"/>
    </row>
    <row r="8" spans="1:12" ht="71.400000000000006" x14ac:dyDescent="0.3">
      <c r="B8" s="155" t="s">
        <v>279</v>
      </c>
      <c r="C8" s="27">
        <v>1092</v>
      </c>
      <c r="D8" s="155" t="s">
        <v>278</v>
      </c>
      <c r="E8" s="156" t="s">
        <v>291</v>
      </c>
      <c r="F8" s="157">
        <v>100</v>
      </c>
      <c r="G8" s="157">
        <v>2023</v>
      </c>
      <c r="H8" s="158">
        <v>100</v>
      </c>
      <c r="I8" s="158">
        <v>2027</v>
      </c>
      <c r="J8" s="28"/>
      <c r="K8" s="29"/>
      <c r="L8" s="29" t="s">
        <v>294</v>
      </c>
    </row>
    <row r="9" spans="1:12" ht="40.799999999999997" x14ac:dyDescent="0.3">
      <c r="B9" s="27"/>
      <c r="C9" s="27"/>
      <c r="D9" s="27"/>
      <c r="E9" s="155" t="s">
        <v>292</v>
      </c>
      <c r="F9" s="157">
        <v>100</v>
      </c>
      <c r="G9" s="157">
        <v>2023</v>
      </c>
      <c r="H9" s="157">
        <v>100</v>
      </c>
      <c r="I9" s="157">
        <v>2027</v>
      </c>
      <c r="J9" s="30"/>
      <c r="K9" s="157" t="s">
        <v>293</v>
      </c>
      <c r="L9" s="30" t="s">
        <v>294</v>
      </c>
    </row>
    <row r="10" spans="1:12" x14ac:dyDescent="0.3">
      <c r="B10" s="27"/>
      <c r="C10" s="27"/>
      <c r="D10" s="27"/>
      <c r="E10" s="30"/>
      <c r="F10" s="30"/>
      <c r="G10" s="30"/>
      <c r="H10" s="30"/>
      <c r="I10" s="30"/>
      <c r="J10" s="30"/>
      <c r="K10" s="30"/>
      <c r="L10" s="30"/>
    </row>
    <row r="11" spans="1:12" ht="20.25" customHeight="1" x14ac:dyDescent="0.3"/>
  </sheetData>
  <mergeCells count="10">
    <mergeCell ref="L5:L7"/>
    <mergeCell ref="B5:B7"/>
    <mergeCell ref="C5:C7"/>
    <mergeCell ref="E5:I5"/>
    <mergeCell ref="J5:J7"/>
    <mergeCell ref="K5:K7"/>
    <mergeCell ref="E6:E7"/>
    <mergeCell ref="F6:G6"/>
    <mergeCell ref="H6:I6"/>
    <mergeCell ref="D5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XFA56"/>
  <sheetViews>
    <sheetView topLeftCell="B40" workbookViewId="0">
      <selection activeCell="F41" sqref="F41"/>
    </sheetView>
  </sheetViews>
  <sheetFormatPr defaultRowHeight="14.4" x14ac:dyDescent="0.3"/>
  <cols>
    <col min="2" max="2" width="37.6640625" customWidth="1"/>
    <col min="3" max="3" width="56.33203125" customWidth="1"/>
    <col min="4" max="4" width="14" customWidth="1"/>
    <col min="5" max="5" width="12" customWidth="1"/>
    <col min="8" max="8" width="12.44140625" customWidth="1"/>
    <col min="9" max="9" width="13.88671875" customWidth="1"/>
  </cols>
  <sheetData>
    <row r="1" spans="1:10" ht="15" x14ac:dyDescent="0.3">
      <c r="A1" s="5" t="s">
        <v>221</v>
      </c>
    </row>
    <row r="3" spans="1:10" ht="16.2" x14ac:dyDescent="0.3">
      <c r="A3" s="19" t="s">
        <v>149</v>
      </c>
      <c r="B3" s="31"/>
      <c r="C3" s="20"/>
      <c r="D3" s="20"/>
      <c r="E3" s="20"/>
      <c r="F3" s="21"/>
      <c r="G3" s="21"/>
      <c r="H3" s="21"/>
      <c r="I3" s="19"/>
    </row>
    <row r="5" spans="1:10" x14ac:dyDescent="0.3">
      <c r="B5" s="16" t="s">
        <v>19</v>
      </c>
      <c r="C5" s="16" t="s">
        <v>20</v>
      </c>
    </row>
    <row r="6" spans="1:10" x14ac:dyDescent="0.3">
      <c r="B6" s="22">
        <v>1092</v>
      </c>
      <c r="C6" s="159" t="s">
        <v>275</v>
      </c>
    </row>
    <row r="8" spans="1:10" ht="16.2" x14ac:dyDescent="0.3">
      <c r="A8" s="5" t="s">
        <v>150</v>
      </c>
      <c r="C8" s="26"/>
      <c r="D8" s="26"/>
      <c r="E8" s="26"/>
      <c r="F8" s="26"/>
      <c r="G8" s="26"/>
      <c r="H8" s="26"/>
      <c r="I8" s="26"/>
    </row>
    <row r="9" spans="1:10" x14ac:dyDescent="0.3">
      <c r="J9" s="1"/>
    </row>
    <row r="10" spans="1:10" x14ac:dyDescent="0.3">
      <c r="B10" s="32" t="s">
        <v>21</v>
      </c>
      <c r="C10" s="27">
        <v>1092</v>
      </c>
      <c r="D10" s="190" t="s">
        <v>68</v>
      </c>
      <c r="E10" s="190"/>
      <c r="F10" s="190"/>
      <c r="G10" s="190"/>
      <c r="H10" s="190"/>
      <c r="I10" s="190"/>
    </row>
    <row r="11" spans="1:10" x14ac:dyDescent="0.3">
      <c r="B11" s="32" t="s">
        <v>22</v>
      </c>
      <c r="C11" s="27">
        <v>11001</v>
      </c>
      <c r="D11" s="176" t="s">
        <v>172</v>
      </c>
      <c r="E11" s="176" t="s">
        <v>173</v>
      </c>
      <c r="F11" s="190" t="s">
        <v>23</v>
      </c>
      <c r="G11" s="190" t="s">
        <v>27</v>
      </c>
      <c r="H11" s="190" t="s">
        <v>175</v>
      </c>
      <c r="I11" s="199" t="s">
        <v>151</v>
      </c>
    </row>
    <row r="12" spans="1:10" ht="20.399999999999999" x14ac:dyDescent="0.3">
      <c r="B12" s="32" t="s">
        <v>10</v>
      </c>
      <c r="C12" s="160" t="s">
        <v>283</v>
      </c>
      <c r="D12" s="196"/>
      <c r="E12" s="196"/>
      <c r="F12" s="190"/>
      <c r="G12" s="190"/>
      <c r="H12" s="190"/>
      <c r="I12" s="199"/>
    </row>
    <row r="13" spans="1:10" ht="20.399999999999999" x14ac:dyDescent="0.3">
      <c r="B13" s="32" t="s">
        <v>24</v>
      </c>
      <c r="C13" s="160" t="s">
        <v>284</v>
      </c>
      <c r="D13" s="196"/>
      <c r="E13" s="196"/>
      <c r="F13" s="190"/>
      <c r="G13" s="190"/>
      <c r="H13" s="190"/>
      <c r="I13" s="199"/>
    </row>
    <row r="14" spans="1:10" ht="16.2" x14ac:dyDescent="0.3">
      <c r="B14" s="32" t="s">
        <v>152</v>
      </c>
      <c r="C14" s="160" t="s">
        <v>285</v>
      </c>
      <c r="D14" s="196"/>
      <c r="E14" s="196"/>
      <c r="F14" s="190"/>
      <c r="G14" s="190"/>
      <c r="H14" s="190"/>
      <c r="I14" s="199"/>
    </row>
    <row r="15" spans="1:10" x14ac:dyDescent="0.3">
      <c r="B15" s="46" t="s">
        <v>153</v>
      </c>
      <c r="C15" s="161" t="s">
        <v>275</v>
      </c>
      <c r="D15" s="197"/>
      <c r="E15" s="197"/>
      <c r="F15" s="198"/>
      <c r="G15" s="198"/>
      <c r="H15" s="198"/>
      <c r="I15" s="200"/>
    </row>
    <row r="16" spans="1:10" x14ac:dyDescent="0.3">
      <c r="B16" s="194" t="s">
        <v>25</v>
      </c>
      <c r="C16" s="195"/>
      <c r="D16" s="33"/>
      <c r="E16" s="33"/>
      <c r="F16" s="33"/>
      <c r="G16" s="33"/>
      <c r="H16" s="33"/>
      <c r="I16" s="34"/>
    </row>
    <row r="17" spans="1:16381" x14ac:dyDescent="0.3">
      <c r="B17" s="41" t="s">
        <v>154</v>
      </c>
      <c r="C17" s="42" t="s">
        <v>74</v>
      </c>
      <c r="D17" s="43"/>
      <c r="E17" s="43"/>
      <c r="F17" s="43"/>
      <c r="G17" s="43"/>
      <c r="H17" s="43"/>
      <c r="I17" s="44"/>
    </row>
    <row r="18" spans="1:16381" x14ac:dyDescent="0.3">
      <c r="B18" s="162" t="s">
        <v>295</v>
      </c>
      <c r="C18" s="160" t="s">
        <v>297</v>
      </c>
      <c r="D18" s="164">
        <v>375</v>
      </c>
      <c r="E18" s="165">
        <v>320</v>
      </c>
      <c r="F18" s="165">
        <v>380</v>
      </c>
      <c r="G18" s="165">
        <v>380</v>
      </c>
      <c r="H18" s="165">
        <v>380</v>
      </c>
      <c r="I18" s="38"/>
    </row>
    <row r="19" spans="1:16381" ht="20.399999999999999" x14ac:dyDescent="0.3">
      <c r="B19" s="162" t="s">
        <v>295</v>
      </c>
      <c r="C19" s="160" t="s">
        <v>304</v>
      </c>
      <c r="D19" s="164">
        <v>132</v>
      </c>
      <c r="E19" s="165">
        <v>120</v>
      </c>
      <c r="F19" s="165">
        <v>135</v>
      </c>
      <c r="G19" s="165">
        <v>135</v>
      </c>
      <c r="H19" s="165">
        <v>135</v>
      </c>
      <c r="I19" s="38"/>
    </row>
    <row r="20" spans="1:16381" x14ac:dyDescent="0.3">
      <c r="B20" s="162" t="s">
        <v>295</v>
      </c>
      <c r="C20" s="160" t="s">
        <v>305</v>
      </c>
      <c r="D20" s="164">
        <v>33</v>
      </c>
      <c r="E20" s="165">
        <v>30</v>
      </c>
      <c r="F20" s="165">
        <v>35</v>
      </c>
      <c r="G20" s="165">
        <v>35</v>
      </c>
      <c r="H20" s="165">
        <v>35</v>
      </c>
      <c r="I20" s="38"/>
    </row>
    <row r="21" spans="1:16381" ht="20.399999999999999" x14ac:dyDescent="0.3">
      <c r="B21" s="162" t="s">
        <v>295</v>
      </c>
      <c r="C21" s="160" t="s">
        <v>298</v>
      </c>
      <c r="D21" s="164">
        <v>24</v>
      </c>
      <c r="E21" s="165">
        <v>40</v>
      </c>
      <c r="F21" s="165">
        <v>30</v>
      </c>
      <c r="G21" s="165">
        <v>30</v>
      </c>
      <c r="H21" s="165">
        <v>30</v>
      </c>
      <c r="I21" s="38"/>
    </row>
    <row r="22" spans="1:16381" ht="20.399999999999999" x14ac:dyDescent="0.3">
      <c r="B22" s="162" t="s">
        <v>295</v>
      </c>
      <c r="C22" s="161" t="s">
        <v>299</v>
      </c>
      <c r="D22" s="164">
        <v>186</v>
      </c>
      <c r="E22" s="165">
        <v>130</v>
      </c>
      <c r="F22" s="165">
        <v>180</v>
      </c>
      <c r="G22" s="165">
        <v>180</v>
      </c>
      <c r="H22" s="165">
        <v>180</v>
      </c>
      <c r="I22" s="38"/>
    </row>
    <row r="23" spans="1:16381" ht="20.399999999999999" x14ac:dyDescent="0.3">
      <c r="B23" s="162" t="s">
        <v>296</v>
      </c>
      <c r="C23" s="160" t="s">
        <v>300</v>
      </c>
      <c r="D23" s="164">
        <v>15</v>
      </c>
      <c r="E23" s="165">
        <v>15</v>
      </c>
      <c r="F23" s="165">
        <v>15</v>
      </c>
      <c r="G23" s="165">
        <v>15</v>
      </c>
      <c r="H23" s="165">
        <v>15</v>
      </c>
      <c r="I23" s="38"/>
    </row>
    <row r="24" spans="1:16381" ht="20.399999999999999" x14ac:dyDescent="0.3">
      <c r="B24" s="162" t="s">
        <v>296</v>
      </c>
      <c r="C24" s="160" t="s">
        <v>301</v>
      </c>
      <c r="D24" s="164">
        <v>10</v>
      </c>
      <c r="E24" s="165">
        <v>10</v>
      </c>
      <c r="F24" s="165">
        <v>10</v>
      </c>
      <c r="G24" s="165">
        <v>10</v>
      </c>
      <c r="H24" s="165">
        <v>10</v>
      </c>
      <c r="I24" s="38"/>
    </row>
    <row r="25" spans="1:16381" ht="20.399999999999999" x14ac:dyDescent="0.3">
      <c r="B25" s="162" t="s">
        <v>296</v>
      </c>
      <c r="C25" s="160" t="s">
        <v>302</v>
      </c>
      <c r="D25" s="164">
        <v>9</v>
      </c>
      <c r="E25" s="165">
        <v>9</v>
      </c>
      <c r="F25" s="165">
        <v>9</v>
      </c>
      <c r="G25" s="165">
        <v>9</v>
      </c>
      <c r="H25" s="165">
        <v>9</v>
      </c>
      <c r="I25" s="38"/>
    </row>
    <row r="26" spans="1:16381" ht="20.399999999999999" x14ac:dyDescent="0.3">
      <c r="B26" s="162" t="s">
        <v>295</v>
      </c>
      <c r="C26" s="160" t="s">
        <v>317</v>
      </c>
      <c r="D26" s="171">
        <v>140</v>
      </c>
      <c r="E26" s="165">
        <v>100</v>
      </c>
      <c r="F26" s="165">
        <v>100</v>
      </c>
      <c r="G26" s="165">
        <v>100</v>
      </c>
      <c r="H26" s="165">
        <v>100</v>
      </c>
      <c r="I26" s="38"/>
    </row>
    <row r="27" spans="1:16381" x14ac:dyDescent="0.3">
      <c r="B27" s="162" t="s">
        <v>295</v>
      </c>
      <c r="C27" s="160" t="s">
        <v>303</v>
      </c>
      <c r="D27" s="164">
        <v>98.8</v>
      </c>
      <c r="E27" s="165">
        <v>98</v>
      </c>
      <c r="F27" s="165">
        <v>98</v>
      </c>
      <c r="G27" s="165">
        <v>98</v>
      </c>
      <c r="H27" s="165">
        <v>98</v>
      </c>
      <c r="I27" s="38"/>
    </row>
    <row r="28" spans="1:16381" x14ac:dyDescent="0.3">
      <c r="B28" s="193" t="s">
        <v>26</v>
      </c>
      <c r="C28" s="193"/>
      <c r="D28" s="35">
        <v>828401.9</v>
      </c>
      <c r="E28" s="35">
        <v>819028.5</v>
      </c>
      <c r="F28" s="35">
        <v>856970.2</v>
      </c>
      <c r="G28" s="35">
        <v>839107.7</v>
      </c>
      <c r="H28" s="35">
        <v>844280.2</v>
      </c>
      <c r="I28" s="36"/>
    </row>
    <row r="29" spans="1:16381" s="6" customFormat="1" ht="16.5" customHeigh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</row>
    <row r="30" spans="1:16381" ht="16.5" customHeight="1" x14ac:dyDescent="0.3"/>
    <row r="31" spans="1:16381" x14ac:dyDescent="0.3">
      <c r="B31" s="32" t="s">
        <v>21</v>
      </c>
      <c r="C31" s="160">
        <v>1092</v>
      </c>
      <c r="D31" s="190" t="s">
        <v>68</v>
      </c>
      <c r="E31" s="190"/>
      <c r="F31" s="190"/>
      <c r="G31" s="190"/>
      <c r="H31" s="190"/>
      <c r="I31" s="190"/>
    </row>
    <row r="32" spans="1:16381" ht="15" customHeight="1" x14ac:dyDescent="0.3">
      <c r="B32" s="32" t="s">
        <v>22</v>
      </c>
      <c r="C32" s="160">
        <v>11002</v>
      </c>
      <c r="D32" s="176" t="s">
        <v>172</v>
      </c>
      <c r="E32" s="176" t="s">
        <v>173</v>
      </c>
      <c r="F32" s="190" t="s">
        <v>23</v>
      </c>
      <c r="G32" s="190" t="s">
        <v>27</v>
      </c>
      <c r="H32" s="190" t="s">
        <v>175</v>
      </c>
      <c r="I32" s="199" t="s">
        <v>151</v>
      </c>
    </row>
    <row r="33" spans="2:9" x14ac:dyDescent="0.3">
      <c r="B33" s="32" t="s">
        <v>10</v>
      </c>
      <c r="C33" s="160" t="s">
        <v>286</v>
      </c>
      <c r="D33" s="196"/>
      <c r="E33" s="196"/>
      <c r="F33" s="190"/>
      <c r="G33" s="190"/>
      <c r="H33" s="190"/>
      <c r="I33" s="199"/>
    </row>
    <row r="34" spans="2:9" x14ac:dyDescent="0.3">
      <c r="B34" s="32" t="s">
        <v>24</v>
      </c>
      <c r="C34" s="160" t="s">
        <v>287</v>
      </c>
      <c r="D34" s="196"/>
      <c r="E34" s="196"/>
      <c r="F34" s="190"/>
      <c r="G34" s="190"/>
      <c r="H34" s="190"/>
      <c r="I34" s="199"/>
    </row>
    <row r="35" spans="2:9" ht="16.2" x14ac:dyDescent="0.3">
      <c r="B35" s="32" t="s">
        <v>152</v>
      </c>
      <c r="C35" s="160" t="s">
        <v>285</v>
      </c>
      <c r="D35" s="196"/>
      <c r="E35" s="196"/>
      <c r="F35" s="190"/>
      <c r="G35" s="190"/>
      <c r="H35" s="190"/>
      <c r="I35" s="199"/>
    </row>
    <row r="36" spans="2:9" x14ac:dyDescent="0.3">
      <c r="B36" s="46" t="s">
        <v>153</v>
      </c>
      <c r="C36" s="161" t="s">
        <v>275</v>
      </c>
      <c r="D36" s="197"/>
      <c r="E36" s="197"/>
      <c r="F36" s="198"/>
      <c r="G36" s="198"/>
      <c r="H36" s="198"/>
      <c r="I36" s="200"/>
    </row>
    <row r="37" spans="2:9" x14ac:dyDescent="0.3">
      <c r="B37" s="194" t="s">
        <v>25</v>
      </c>
      <c r="C37" s="195"/>
      <c r="D37" s="33"/>
      <c r="E37" s="33"/>
      <c r="F37" s="33"/>
      <c r="G37" s="33"/>
      <c r="H37" s="33"/>
      <c r="I37" s="34"/>
    </row>
    <row r="38" spans="2:9" x14ac:dyDescent="0.3">
      <c r="B38" s="41" t="s">
        <v>154</v>
      </c>
      <c r="C38" s="42" t="s">
        <v>74</v>
      </c>
      <c r="D38" s="43"/>
      <c r="E38" s="43"/>
      <c r="F38" s="43"/>
      <c r="G38" s="43"/>
      <c r="H38" s="43"/>
      <c r="I38" s="44"/>
    </row>
    <row r="39" spans="2:9" x14ac:dyDescent="0.3">
      <c r="B39" s="162" t="s">
        <v>295</v>
      </c>
      <c r="C39" s="163" t="s">
        <v>306</v>
      </c>
      <c r="D39" s="37"/>
      <c r="E39" s="38"/>
      <c r="F39" s="38"/>
      <c r="G39" s="38"/>
      <c r="H39" s="38"/>
      <c r="I39" s="38"/>
    </row>
    <row r="40" spans="2:9" x14ac:dyDescent="0.3">
      <c r="B40" s="39"/>
      <c r="C40" s="40"/>
      <c r="D40" s="37"/>
      <c r="E40" s="38"/>
      <c r="F40" s="38"/>
      <c r="G40" s="38"/>
      <c r="H40" s="38"/>
      <c r="I40" s="38"/>
    </row>
    <row r="41" spans="2:9" x14ac:dyDescent="0.3">
      <c r="B41" s="193" t="s">
        <v>26</v>
      </c>
      <c r="C41" s="193"/>
      <c r="D41" s="166">
        <v>16721.599999999999</v>
      </c>
      <c r="E41" s="166">
        <v>16553.599999999999</v>
      </c>
      <c r="F41" s="166">
        <v>17426.2</v>
      </c>
      <c r="G41" s="166">
        <v>16962.2</v>
      </c>
      <c r="H41" s="166">
        <v>17075.599999999999</v>
      </c>
      <c r="I41" s="36"/>
    </row>
    <row r="42" spans="2:9" ht="16.5" customHeight="1" x14ac:dyDescent="0.3"/>
    <row r="43" spans="2:9" ht="16.5" customHeight="1" x14ac:dyDescent="0.3"/>
    <row r="44" spans="2:9" x14ac:dyDescent="0.3">
      <c r="B44" s="32" t="s">
        <v>21</v>
      </c>
      <c r="C44" s="160">
        <v>1092</v>
      </c>
      <c r="D44" s="190" t="s">
        <v>68</v>
      </c>
      <c r="E44" s="190"/>
      <c r="F44" s="190"/>
      <c r="G44" s="190"/>
      <c r="H44" s="190"/>
      <c r="I44" s="190"/>
    </row>
    <row r="45" spans="2:9" ht="15" customHeight="1" x14ac:dyDescent="0.3">
      <c r="B45" s="32" t="s">
        <v>22</v>
      </c>
      <c r="C45" s="160">
        <v>31001</v>
      </c>
      <c r="D45" s="176" t="s">
        <v>172</v>
      </c>
      <c r="E45" s="176" t="s">
        <v>173</v>
      </c>
      <c r="F45" s="190" t="s">
        <v>23</v>
      </c>
      <c r="G45" s="190" t="s">
        <v>27</v>
      </c>
      <c r="H45" s="190" t="s">
        <v>175</v>
      </c>
      <c r="I45" s="199" t="s">
        <v>151</v>
      </c>
    </row>
    <row r="46" spans="2:9" x14ac:dyDescent="0.3">
      <c r="B46" s="32" t="s">
        <v>10</v>
      </c>
      <c r="C46" s="160" t="s">
        <v>288</v>
      </c>
      <c r="D46" s="196"/>
      <c r="E46" s="196"/>
      <c r="F46" s="190"/>
      <c r="G46" s="190"/>
      <c r="H46" s="190"/>
      <c r="I46" s="199"/>
    </row>
    <row r="47" spans="2:9" ht="20.399999999999999" x14ac:dyDescent="0.3">
      <c r="B47" s="32" t="s">
        <v>24</v>
      </c>
      <c r="C47" s="160" t="s">
        <v>289</v>
      </c>
      <c r="D47" s="196"/>
      <c r="E47" s="196"/>
      <c r="F47" s="190"/>
      <c r="G47" s="190"/>
      <c r="H47" s="190"/>
      <c r="I47" s="199"/>
    </row>
    <row r="48" spans="2:9" ht="20.399999999999999" x14ac:dyDescent="0.3">
      <c r="B48" s="32" t="s">
        <v>152</v>
      </c>
      <c r="C48" s="160" t="s">
        <v>290</v>
      </c>
      <c r="D48" s="196"/>
      <c r="E48" s="196"/>
      <c r="F48" s="190"/>
      <c r="G48" s="190"/>
      <c r="H48" s="190"/>
      <c r="I48" s="199"/>
    </row>
    <row r="49" spans="2:9" x14ac:dyDescent="0.3">
      <c r="B49" s="46" t="s">
        <v>153</v>
      </c>
      <c r="C49" s="161" t="s">
        <v>275</v>
      </c>
      <c r="D49" s="197"/>
      <c r="E49" s="197"/>
      <c r="F49" s="198"/>
      <c r="G49" s="198"/>
      <c r="H49" s="198"/>
      <c r="I49" s="200"/>
    </row>
    <row r="50" spans="2:9" x14ac:dyDescent="0.3">
      <c r="B50" s="194" t="s">
        <v>25</v>
      </c>
      <c r="C50" s="195"/>
      <c r="D50" s="33"/>
      <c r="E50" s="33"/>
      <c r="F50" s="33"/>
      <c r="G50" s="33"/>
      <c r="H50" s="33"/>
      <c r="I50" s="34"/>
    </row>
    <row r="51" spans="2:9" x14ac:dyDescent="0.3">
      <c r="B51" s="41" t="s">
        <v>154</v>
      </c>
      <c r="C51" s="42" t="s">
        <v>74</v>
      </c>
      <c r="D51" s="43"/>
      <c r="E51" s="43"/>
      <c r="F51" s="43"/>
      <c r="G51" s="43"/>
      <c r="H51" s="43"/>
      <c r="I51" s="44"/>
    </row>
    <row r="52" spans="2:9" x14ac:dyDescent="0.3">
      <c r="B52" s="162" t="s">
        <v>295</v>
      </c>
      <c r="C52" s="160" t="s">
        <v>307</v>
      </c>
      <c r="D52" s="164">
        <v>28</v>
      </c>
      <c r="E52" s="165">
        <v>20</v>
      </c>
      <c r="F52" s="165">
        <v>34</v>
      </c>
      <c r="G52" s="165">
        <v>20</v>
      </c>
      <c r="H52" s="165">
        <v>20</v>
      </c>
      <c r="I52" s="38"/>
    </row>
    <row r="53" spans="2:9" x14ac:dyDescent="0.3">
      <c r="B53" s="162" t="s">
        <v>295</v>
      </c>
      <c r="C53" s="160" t="s">
        <v>308</v>
      </c>
      <c r="D53" s="164">
        <v>65</v>
      </c>
      <c r="E53" s="165">
        <v>10</v>
      </c>
      <c r="F53" s="165">
        <v>30</v>
      </c>
      <c r="G53" s="165">
        <v>10</v>
      </c>
      <c r="H53" s="165">
        <v>10</v>
      </c>
      <c r="I53" s="38"/>
    </row>
    <row r="54" spans="2:9" ht="20.399999999999999" x14ac:dyDescent="0.3">
      <c r="B54" s="162" t="s">
        <v>296</v>
      </c>
      <c r="C54" s="160" t="s">
        <v>309</v>
      </c>
      <c r="D54" s="164">
        <v>7</v>
      </c>
      <c r="E54" s="165">
        <v>7</v>
      </c>
      <c r="F54" s="165">
        <v>7</v>
      </c>
      <c r="G54" s="165">
        <v>7</v>
      </c>
      <c r="H54" s="165">
        <v>7</v>
      </c>
      <c r="I54" s="38"/>
    </row>
    <row r="55" spans="2:9" x14ac:dyDescent="0.3">
      <c r="B55" s="162" t="s">
        <v>296</v>
      </c>
      <c r="C55" s="161" t="s">
        <v>310</v>
      </c>
      <c r="D55" s="164">
        <v>5</v>
      </c>
      <c r="E55" s="165">
        <v>5</v>
      </c>
      <c r="F55" s="165">
        <v>5</v>
      </c>
      <c r="G55" s="165">
        <v>5</v>
      </c>
      <c r="H55" s="165">
        <v>5</v>
      </c>
      <c r="I55" s="38"/>
    </row>
    <row r="56" spans="2:9" x14ac:dyDescent="0.3">
      <c r="B56" s="193" t="s">
        <v>26</v>
      </c>
      <c r="C56" s="193"/>
      <c r="D56" s="166">
        <v>10977.7</v>
      </c>
      <c r="E56" s="166">
        <v>8650</v>
      </c>
      <c r="F56" s="166">
        <v>14340</v>
      </c>
      <c r="G56" s="166">
        <v>9000</v>
      </c>
      <c r="H56" s="166">
        <v>9500</v>
      </c>
      <c r="I56" s="36"/>
    </row>
  </sheetData>
  <mergeCells count="27">
    <mergeCell ref="B50:C50"/>
    <mergeCell ref="B56:C56"/>
    <mergeCell ref="D44:I44"/>
    <mergeCell ref="D45:D49"/>
    <mergeCell ref="E45:E49"/>
    <mergeCell ref="F45:F49"/>
    <mergeCell ref="G45:G49"/>
    <mergeCell ref="H45:H49"/>
    <mergeCell ref="I45:I49"/>
    <mergeCell ref="B37:C37"/>
    <mergeCell ref="B41:C41"/>
    <mergeCell ref="D31:I31"/>
    <mergeCell ref="D32:D36"/>
    <mergeCell ref="E32:E36"/>
    <mergeCell ref="F32:F36"/>
    <mergeCell ref="G32:G36"/>
    <mergeCell ref="H32:H36"/>
    <mergeCell ref="I32:I36"/>
    <mergeCell ref="B28:C28"/>
    <mergeCell ref="B16:C16"/>
    <mergeCell ref="D10:I10"/>
    <mergeCell ref="D11:D15"/>
    <mergeCell ref="E11:E15"/>
    <mergeCell ref="F11:F15"/>
    <mergeCell ref="G11:G15"/>
    <mergeCell ref="H11:H15"/>
    <mergeCell ref="I11:I15"/>
  </mergeCells>
  <pageMargins left="0.2" right="0.2" top="0.25" bottom="0.2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3"/>
  <sheetViews>
    <sheetView topLeftCell="E19" workbookViewId="0">
      <selection activeCell="J22" sqref="J22"/>
    </sheetView>
  </sheetViews>
  <sheetFormatPr defaultRowHeight="14.4" x14ac:dyDescent="0.3"/>
  <cols>
    <col min="1" max="1" width="6" customWidth="1"/>
    <col min="2" max="4" width="14.109375" customWidth="1"/>
    <col min="5" max="5" width="12.33203125" customWidth="1"/>
    <col min="6" max="6" width="11.109375" customWidth="1"/>
    <col min="7" max="7" width="42.5546875" customWidth="1"/>
    <col min="8" max="8" width="21" customWidth="1"/>
    <col min="9" max="9" width="18.44140625" style="167" customWidth="1"/>
    <col min="10" max="10" width="18" customWidth="1"/>
    <col min="11" max="11" width="18.109375" customWidth="1"/>
    <col min="12" max="12" width="17.5546875" customWidth="1"/>
  </cols>
  <sheetData>
    <row r="1" spans="1:12" ht="15" x14ac:dyDescent="0.3">
      <c r="A1" s="5" t="s">
        <v>75</v>
      </c>
    </row>
    <row r="3" spans="1:12" ht="29.25" customHeight="1" x14ac:dyDescent="0.3">
      <c r="B3" s="201" t="s">
        <v>155</v>
      </c>
      <c r="C3" s="201"/>
      <c r="D3" s="201"/>
      <c r="E3" s="201" t="s">
        <v>28</v>
      </c>
      <c r="F3" s="201"/>
      <c r="G3" s="202" t="s">
        <v>207</v>
      </c>
      <c r="H3" s="202" t="s">
        <v>213</v>
      </c>
      <c r="I3" s="204" t="s">
        <v>212</v>
      </c>
      <c r="J3" s="202" t="s">
        <v>211</v>
      </c>
      <c r="K3" s="202" t="s">
        <v>210</v>
      </c>
      <c r="L3" s="202" t="s">
        <v>209</v>
      </c>
    </row>
    <row r="4" spans="1:12" ht="126" customHeight="1" x14ac:dyDescent="0.3">
      <c r="B4" s="130" t="s">
        <v>29</v>
      </c>
      <c r="C4" s="130" t="s">
        <v>30</v>
      </c>
      <c r="D4" s="130" t="s">
        <v>31</v>
      </c>
      <c r="E4" s="123" t="s">
        <v>6</v>
      </c>
      <c r="F4" s="123" t="s">
        <v>49</v>
      </c>
      <c r="G4" s="203"/>
      <c r="H4" s="203"/>
      <c r="I4" s="205"/>
      <c r="J4" s="203"/>
      <c r="K4" s="203"/>
      <c r="L4" s="203"/>
    </row>
    <row r="5" spans="1:12" x14ac:dyDescent="0.3">
      <c r="B5" s="67"/>
      <c r="C5" s="67"/>
      <c r="D5" s="67"/>
      <c r="E5" s="123"/>
      <c r="F5" s="123"/>
      <c r="G5" s="130" t="s">
        <v>41</v>
      </c>
      <c r="H5" s="132"/>
      <c r="I5" s="168"/>
      <c r="J5" s="132"/>
      <c r="K5" s="132"/>
      <c r="L5" s="132"/>
    </row>
    <row r="6" spans="1:12" ht="21.6" x14ac:dyDescent="0.3">
      <c r="B6" s="58">
        <v>3</v>
      </c>
      <c r="C6" s="58">
        <v>3</v>
      </c>
      <c r="D6" s="58">
        <v>1</v>
      </c>
      <c r="E6" s="57">
        <v>1092</v>
      </c>
      <c r="F6" s="57"/>
      <c r="G6" s="57" t="s">
        <v>238</v>
      </c>
      <c r="H6" s="57"/>
      <c r="I6" s="169"/>
      <c r="J6" s="57"/>
      <c r="K6" s="57"/>
      <c r="L6" s="57"/>
    </row>
    <row r="7" spans="1:12" x14ac:dyDescent="0.3">
      <c r="B7" s="58"/>
      <c r="C7" s="58"/>
      <c r="D7" s="58"/>
      <c r="E7" s="57"/>
      <c r="F7" s="57"/>
      <c r="G7" s="74" t="s">
        <v>205</v>
      </c>
      <c r="H7" s="57"/>
      <c r="I7" s="169"/>
      <c r="J7" s="57"/>
      <c r="K7" s="57"/>
      <c r="L7" s="57"/>
    </row>
    <row r="8" spans="1:12" ht="21.6" x14ac:dyDescent="0.3">
      <c r="B8" s="58">
        <v>3</v>
      </c>
      <c r="C8" s="58">
        <v>3</v>
      </c>
      <c r="D8" s="58">
        <v>1</v>
      </c>
      <c r="E8" s="57"/>
      <c r="F8" s="152">
        <v>11001</v>
      </c>
      <c r="G8" s="57" t="s">
        <v>238</v>
      </c>
      <c r="H8" s="57"/>
      <c r="I8" s="169"/>
      <c r="J8" s="57"/>
      <c r="K8" s="57"/>
      <c r="L8" s="57"/>
    </row>
    <row r="9" spans="1:12" x14ac:dyDescent="0.3">
      <c r="B9" s="58"/>
      <c r="C9" s="58"/>
      <c r="D9" s="58"/>
      <c r="E9" s="57"/>
      <c r="F9" s="57"/>
      <c r="G9" s="74" t="s">
        <v>208</v>
      </c>
      <c r="H9" s="57"/>
      <c r="I9" s="169"/>
      <c r="J9" s="57"/>
      <c r="K9" s="57"/>
      <c r="L9" s="57"/>
    </row>
    <row r="10" spans="1:12" x14ac:dyDescent="0.3">
      <c r="B10" s="58"/>
      <c r="C10" s="58"/>
      <c r="D10" s="58"/>
      <c r="E10" s="57"/>
      <c r="F10" s="57"/>
      <c r="G10" s="75" t="s">
        <v>251</v>
      </c>
      <c r="H10" s="57"/>
      <c r="I10" s="169"/>
      <c r="J10" s="57"/>
      <c r="K10" s="57"/>
      <c r="L10" s="57"/>
    </row>
    <row r="11" spans="1:12" ht="32.4" x14ac:dyDescent="0.3">
      <c r="B11" s="58"/>
      <c r="C11" s="58"/>
      <c r="D11" s="58"/>
      <c r="E11" s="57"/>
      <c r="F11" s="57"/>
      <c r="G11" s="74" t="s">
        <v>206</v>
      </c>
      <c r="H11" s="57"/>
      <c r="I11" s="169"/>
      <c r="J11" s="57"/>
      <c r="K11" s="57"/>
      <c r="L11" s="57"/>
    </row>
    <row r="12" spans="1:12" ht="31.8" customHeight="1" x14ac:dyDescent="0.3">
      <c r="B12" s="58"/>
      <c r="C12" s="58"/>
      <c r="D12" s="58"/>
      <c r="E12" s="57"/>
      <c r="F12" s="57"/>
      <c r="G12" s="74" t="s">
        <v>257</v>
      </c>
      <c r="H12" s="57">
        <v>676182.8</v>
      </c>
      <c r="I12" s="169">
        <v>669266.30000000005</v>
      </c>
      <c r="J12" s="57">
        <v>679602</v>
      </c>
      <c r="K12" s="57">
        <v>683233.1</v>
      </c>
      <c r="L12" s="57">
        <v>687708.2</v>
      </c>
    </row>
    <row r="13" spans="1:12" ht="31.2" customHeight="1" x14ac:dyDescent="0.3">
      <c r="B13" s="58"/>
      <c r="C13" s="58"/>
      <c r="D13" s="58"/>
      <c r="E13" s="57"/>
      <c r="F13" s="57"/>
      <c r="G13" s="74" t="s">
        <v>252</v>
      </c>
      <c r="H13" s="57">
        <v>69175.199999999997</v>
      </c>
      <c r="I13" s="169">
        <v>44261.3</v>
      </c>
      <c r="J13" s="57">
        <v>44845.2</v>
      </c>
      <c r="K13" s="57">
        <v>44882.2</v>
      </c>
      <c r="L13" s="57">
        <v>45225.9</v>
      </c>
    </row>
    <row r="14" spans="1:12" ht="24.6" customHeight="1" x14ac:dyDescent="0.3">
      <c r="B14" s="58"/>
      <c r="C14" s="58"/>
      <c r="D14" s="58"/>
      <c r="E14" s="57"/>
      <c r="F14" s="57"/>
      <c r="G14" s="74" t="s">
        <v>253</v>
      </c>
      <c r="H14" s="57">
        <v>20790.5</v>
      </c>
      <c r="I14" s="169">
        <v>25754.6</v>
      </c>
      <c r="J14" s="57">
        <v>26781.5</v>
      </c>
      <c r="K14" s="57">
        <v>27310.400000000001</v>
      </c>
      <c r="L14" s="57">
        <v>27664.1</v>
      </c>
    </row>
    <row r="15" spans="1:12" x14ac:dyDescent="0.3">
      <c r="B15" s="58"/>
      <c r="C15" s="58"/>
      <c r="D15" s="58"/>
      <c r="E15" s="57"/>
      <c r="F15" s="57"/>
      <c r="G15" s="74" t="s">
        <v>254</v>
      </c>
      <c r="H15" s="57">
        <v>9551</v>
      </c>
      <c r="I15" s="169">
        <v>12422.7</v>
      </c>
      <c r="J15" s="57">
        <v>12422.7</v>
      </c>
      <c r="K15" s="57">
        <v>12422.7</v>
      </c>
      <c r="L15" s="57">
        <v>12422.7</v>
      </c>
    </row>
    <row r="16" spans="1:12" x14ac:dyDescent="0.3">
      <c r="B16" s="58"/>
      <c r="C16" s="58"/>
      <c r="D16" s="58"/>
      <c r="E16" s="57"/>
      <c r="F16" s="57"/>
      <c r="G16" s="74" t="s">
        <v>255</v>
      </c>
      <c r="H16" s="57">
        <v>526.29999999999995</v>
      </c>
      <c r="I16" s="169">
        <v>1596</v>
      </c>
      <c r="J16" s="57">
        <v>1596</v>
      </c>
      <c r="K16" s="57">
        <v>1596</v>
      </c>
      <c r="L16" s="57">
        <v>1596</v>
      </c>
    </row>
    <row r="17" spans="2:12" x14ac:dyDescent="0.3">
      <c r="B17" s="58"/>
      <c r="C17" s="58"/>
      <c r="D17" s="58"/>
      <c r="E17" s="57"/>
      <c r="F17" s="57"/>
      <c r="G17" s="74" t="s">
        <v>256</v>
      </c>
      <c r="H17" s="57">
        <v>1808.7</v>
      </c>
      <c r="I17" s="169">
        <v>4203.2</v>
      </c>
      <c r="J17" s="57">
        <v>4203.2</v>
      </c>
      <c r="K17" s="57">
        <v>4203.2</v>
      </c>
      <c r="L17" s="57">
        <v>4203.2</v>
      </c>
    </row>
    <row r="18" spans="2:12" x14ac:dyDescent="0.3">
      <c r="B18" s="58"/>
      <c r="C18" s="58"/>
      <c r="D18" s="58"/>
      <c r="E18" s="57"/>
      <c r="F18" s="57"/>
      <c r="G18" s="74" t="s">
        <v>258</v>
      </c>
      <c r="H18" s="57">
        <v>748</v>
      </c>
      <c r="I18" s="169">
        <v>650</v>
      </c>
      <c r="J18" s="57">
        <v>650</v>
      </c>
      <c r="K18" s="57">
        <v>650</v>
      </c>
      <c r="L18" s="57">
        <v>650</v>
      </c>
    </row>
    <row r="19" spans="2:12" x14ac:dyDescent="0.3">
      <c r="B19" s="58"/>
      <c r="C19" s="58"/>
      <c r="D19" s="58"/>
      <c r="E19" s="57"/>
      <c r="F19" s="57"/>
      <c r="G19" s="74" t="s">
        <v>259</v>
      </c>
      <c r="H19" s="57">
        <v>8179.6</v>
      </c>
      <c r="I19" s="169">
        <v>12000</v>
      </c>
      <c r="J19" s="57">
        <v>12000</v>
      </c>
      <c r="K19" s="57">
        <v>12000</v>
      </c>
      <c r="L19" s="57">
        <v>12000</v>
      </c>
    </row>
    <row r="20" spans="2:12" x14ac:dyDescent="0.3">
      <c r="B20" s="58"/>
      <c r="C20" s="58"/>
      <c r="D20" s="58"/>
      <c r="E20" s="57"/>
      <c r="F20" s="57"/>
      <c r="G20" s="74" t="s">
        <v>260</v>
      </c>
      <c r="H20" s="57"/>
      <c r="I20" s="169">
        <v>300</v>
      </c>
      <c r="J20" s="57">
        <v>300</v>
      </c>
      <c r="K20" s="57">
        <v>300</v>
      </c>
      <c r="L20" s="57">
        <v>300</v>
      </c>
    </row>
    <row r="21" spans="2:12" x14ac:dyDescent="0.3">
      <c r="B21" s="58"/>
      <c r="C21" s="58"/>
      <c r="D21" s="58"/>
      <c r="E21" s="57"/>
      <c r="F21" s="57"/>
      <c r="G21" s="74" t="s">
        <v>261</v>
      </c>
      <c r="H21" s="57">
        <v>2578.6</v>
      </c>
      <c r="I21" s="169">
        <v>4330</v>
      </c>
      <c r="J21" s="57">
        <v>6940</v>
      </c>
      <c r="K21" s="57">
        <v>4690</v>
      </c>
      <c r="L21" s="57">
        <v>4690</v>
      </c>
    </row>
    <row r="22" spans="2:12" x14ac:dyDescent="0.3">
      <c r="B22" s="58"/>
      <c r="C22" s="58"/>
      <c r="D22" s="58"/>
      <c r="E22" s="57"/>
      <c r="F22" s="57"/>
      <c r="G22" s="74" t="s">
        <v>262</v>
      </c>
      <c r="H22" s="57">
        <v>5318.8</v>
      </c>
      <c r="I22" s="169">
        <v>5588</v>
      </c>
      <c r="J22" s="57">
        <v>5059.3999999999996</v>
      </c>
      <c r="K22" s="57">
        <v>5059.3999999999996</v>
      </c>
      <c r="L22" s="57">
        <v>5059.3999999999996</v>
      </c>
    </row>
    <row r="23" spans="2:12" x14ac:dyDescent="0.3">
      <c r="B23" s="58"/>
      <c r="C23" s="58"/>
      <c r="D23" s="58"/>
      <c r="E23" s="57"/>
      <c r="F23" s="57"/>
      <c r="G23" s="74" t="s">
        <v>263</v>
      </c>
      <c r="H23" s="57">
        <v>45</v>
      </c>
      <c r="I23" s="169">
        <v>100</v>
      </c>
      <c r="J23" s="57">
        <v>100</v>
      </c>
      <c r="K23" s="57">
        <v>100</v>
      </c>
      <c r="L23" s="57">
        <v>100</v>
      </c>
    </row>
    <row r="24" spans="2:12" x14ac:dyDescent="0.3">
      <c r="B24" s="58"/>
      <c r="C24" s="58"/>
      <c r="D24" s="58"/>
      <c r="E24" s="57"/>
      <c r="F24" s="57"/>
      <c r="G24" s="74" t="s">
        <v>264</v>
      </c>
      <c r="H24" s="57">
        <v>8351</v>
      </c>
      <c r="I24" s="169">
        <v>15790</v>
      </c>
      <c r="J24" s="57">
        <v>15790</v>
      </c>
      <c r="K24" s="57">
        <v>15790</v>
      </c>
      <c r="L24" s="57">
        <v>15790</v>
      </c>
    </row>
    <row r="25" spans="2:12" x14ac:dyDescent="0.3">
      <c r="B25" s="58"/>
      <c r="C25" s="58"/>
      <c r="D25" s="58"/>
      <c r="E25" s="57"/>
      <c r="F25" s="57"/>
      <c r="G25" s="74" t="s">
        <v>272</v>
      </c>
      <c r="H25" s="57">
        <v>81</v>
      </c>
      <c r="I25" s="169"/>
      <c r="J25" s="57">
        <v>100</v>
      </c>
      <c r="K25" s="57">
        <v>100</v>
      </c>
      <c r="L25" s="57">
        <v>100</v>
      </c>
    </row>
    <row r="26" spans="2:12" x14ac:dyDescent="0.3">
      <c r="B26" s="58"/>
      <c r="C26" s="58"/>
      <c r="D26" s="58"/>
      <c r="E26" s="57"/>
      <c r="F26" s="57"/>
      <c r="G26" s="74" t="s">
        <v>265</v>
      </c>
      <c r="H26" s="57">
        <v>320.7</v>
      </c>
      <c r="I26" s="169">
        <v>300</v>
      </c>
      <c r="J26" s="57">
        <v>350</v>
      </c>
      <c r="K26" s="57">
        <v>350</v>
      </c>
      <c r="L26" s="57">
        <v>350</v>
      </c>
    </row>
    <row r="27" spans="2:12" x14ac:dyDescent="0.3">
      <c r="B27" s="58"/>
      <c r="C27" s="58"/>
      <c r="D27" s="58"/>
      <c r="E27" s="57"/>
      <c r="F27" s="57"/>
      <c r="G27" s="74" t="s">
        <v>266</v>
      </c>
      <c r="H27" s="57">
        <v>5560.8</v>
      </c>
      <c r="I27" s="169">
        <v>2500</v>
      </c>
      <c r="J27" s="57">
        <v>22309.5</v>
      </c>
      <c r="K27" s="57">
        <v>2500</v>
      </c>
      <c r="L27" s="57">
        <v>2500</v>
      </c>
    </row>
    <row r="28" spans="2:12" x14ac:dyDescent="0.3">
      <c r="B28" s="58"/>
      <c r="C28" s="58"/>
      <c r="D28" s="58"/>
      <c r="E28" s="57"/>
      <c r="F28" s="57"/>
      <c r="G28" s="74" t="s">
        <v>267</v>
      </c>
      <c r="H28" s="57">
        <v>1838.6</v>
      </c>
      <c r="I28" s="169">
        <v>1900</v>
      </c>
      <c r="J28" s="57">
        <v>1900</v>
      </c>
      <c r="K28" s="57">
        <v>1900</v>
      </c>
      <c r="L28" s="57">
        <v>1900</v>
      </c>
    </row>
    <row r="29" spans="2:12" x14ac:dyDescent="0.3">
      <c r="B29" s="58"/>
      <c r="C29" s="58"/>
      <c r="D29" s="58"/>
      <c r="E29" s="57"/>
      <c r="F29" s="57"/>
      <c r="G29" s="74" t="s">
        <v>268</v>
      </c>
      <c r="H29" s="57">
        <v>1349.1</v>
      </c>
      <c r="I29" s="169">
        <v>1267.4000000000001</v>
      </c>
      <c r="J29" s="57">
        <v>1275.5999999999999</v>
      </c>
      <c r="K29" s="57">
        <v>1275.5999999999999</v>
      </c>
      <c r="L29" s="57">
        <v>1275.5999999999999</v>
      </c>
    </row>
    <row r="30" spans="2:12" x14ac:dyDescent="0.3">
      <c r="B30" s="58"/>
      <c r="C30" s="58"/>
      <c r="D30" s="58"/>
      <c r="E30" s="57"/>
      <c r="F30" s="57"/>
      <c r="G30" s="74" t="s">
        <v>269</v>
      </c>
      <c r="H30" s="57">
        <v>13479.5</v>
      </c>
      <c r="I30" s="169">
        <v>14470</v>
      </c>
      <c r="J30" s="57">
        <v>18211.099999999999</v>
      </c>
      <c r="K30" s="57">
        <v>18211.099999999999</v>
      </c>
      <c r="L30" s="57">
        <v>18211.099999999999</v>
      </c>
    </row>
    <row r="31" spans="2:12" x14ac:dyDescent="0.3">
      <c r="B31" s="58"/>
      <c r="C31" s="58"/>
      <c r="D31" s="58"/>
      <c r="E31" s="57"/>
      <c r="F31" s="57"/>
      <c r="G31" s="74" t="s">
        <v>270</v>
      </c>
      <c r="H31" s="57">
        <v>1778.6</v>
      </c>
      <c r="I31" s="169">
        <v>1537</v>
      </c>
      <c r="J31" s="57">
        <v>1742</v>
      </c>
      <c r="K31" s="57">
        <v>1742</v>
      </c>
      <c r="L31" s="57">
        <v>1742</v>
      </c>
    </row>
    <row r="32" spans="2:12" x14ac:dyDescent="0.3">
      <c r="B32" s="58"/>
      <c r="C32" s="58"/>
      <c r="D32" s="58"/>
      <c r="E32" s="57"/>
      <c r="F32" s="57"/>
      <c r="G32" s="74" t="s">
        <v>271</v>
      </c>
      <c r="H32" s="57">
        <v>738.1</v>
      </c>
      <c r="I32" s="169">
        <v>792</v>
      </c>
      <c r="J32" s="57">
        <v>792</v>
      </c>
      <c r="K32" s="57">
        <v>792</v>
      </c>
      <c r="L32" s="57">
        <v>792</v>
      </c>
    </row>
    <row r="33" spans="1:12" x14ac:dyDescent="0.3">
      <c r="B33" s="58"/>
      <c r="C33" s="58"/>
      <c r="D33" s="58"/>
      <c r="E33" s="57"/>
      <c r="F33" s="152">
        <v>11002</v>
      </c>
      <c r="G33" s="57" t="s">
        <v>231</v>
      </c>
      <c r="H33" s="57"/>
      <c r="I33" s="169"/>
      <c r="J33" s="57"/>
      <c r="K33" s="57"/>
      <c r="L33" s="57"/>
    </row>
    <row r="34" spans="1:12" ht="33" customHeight="1" x14ac:dyDescent="0.3">
      <c r="B34" s="58"/>
      <c r="C34" s="58"/>
      <c r="D34" s="58"/>
      <c r="E34" s="57"/>
      <c r="F34" s="57"/>
      <c r="G34" s="74" t="s">
        <v>252</v>
      </c>
      <c r="H34" s="57">
        <v>14116.1</v>
      </c>
      <c r="I34" s="169"/>
      <c r="J34" s="57"/>
      <c r="K34" s="57"/>
      <c r="L34" s="57"/>
    </row>
    <row r="35" spans="1:12" x14ac:dyDescent="0.3">
      <c r="B35" s="58"/>
      <c r="C35" s="58"/>
      <c r="D35" s="58"/>
      <c r="E35" s="57"/>
      <c r="F35" s="57"/>
      <c r="G35" s="74" t="s">
        <v>273</v>
      </c>
      <c r="H35" s="57"/>
      <c r="I35" s="169">
        <v>16553.599999999999</v>
      </c>
      <c r="J35" s="57">
        <v>17426.2</v>
      </c>
      <c r="K35" s="57">
        <v>16962.2</v>
      </c>
      <c r="L35" s="57">
        <v>17075.599999999999</v>
      </c>
    </row>
    <row r="36" spans="1:12" x14ac:dyDescent="0.3">
      <c r="B36" s="58"/>
      <c r="C36" s="58"/>
      <c r="D36" s="58"/>
      <c r="E36" s="57"/>
      <c r="F36" s="57"/>
      <c r="G36" s="74" t="s">
        <v>274</v>
      </c>
      <c r="H36" s="57">
        <v>2605.5</v>
      </c>
      <c r="I36" s="169"/>
      <c r="J36" s="57"/>
      <c r="K36" s="57"/>
      <c r="L36" s="57"/>
    </row>
    <row r="37" spans="1:12" ht="21.6" x14ac:dyDescent="0.3">
      <c r="B37" s="58"/>
      <c r="C37" s="58"/>
      <c r="D37" s="58"/>
      <c r="E37" s="57"/>
      <c r="F37" s="152">
        <v>31001</v>
      </c>
      <c r="G37" s="57" t="s">
        <v>232</v>
      </c>
      <c r="H37" s="57"/>
      <c r="I37" s="169"/>
      <c r="J37" s="57"/>
      <c r="K37" s="57"/>
      <c r="L37" s="57"/>
    </row>
    <row r="38" spans="1:12" x14ac:dyDescent="0.3">
      <c r="B38" s="58"/>
      <c r="C38" s="58"/>
      <c r="D38" s="58"/>
      <c r="E38" s="57"/>
      <c r="F38" s="57"/>
      <c r="G38" s="75" t="s">
        <v>274</v>
      </c>
      <c r="H38" s="57">
        <v>10977.7</v>
      </c>
      <c r="I38" s="169">
        <v>8650</v>
      </c>
      <c r="J38" s="57">
        <v>14340</v>
      </c>
      <c r="K38" s="57">
        <v>9000</v>
      </c>
      <c r="L38" s="57">
        <v>9500</v>
      </c>
    </row>
    <row r="39" spans="1:12" x14ac:dyDescent="0.3">
      <c r="B39" s="124" t="s">
        <v>71</v>
      </c>
      <c r="C39" s="124" t="s">
        <v>71</v>
      </c>
      <c r="D39" s="124" t="s">
        <v>71</v>
      </c>
      <c r="E39" s="124" t="s">
        <v>71</v>
      </c>
      <c r="F39" s="124" t="s">
        <v>71</v>
      </c>
      <c r="G39" s="131" t="s">
        <v>81</v>
      </c>
      <c r="H39" s="125">
        <f>SUM(H12:H38)</f>
        <v>856101.19999999984</v>
      </c>
      <c r="I39" s="170">
        <f>SUM(I12:I38)</f>
        <v>844232.1</v>
      </c>
      <c r="J39" s="150">
        <f>SUM(J12:J38)</f>
        <v>888736.39999999979</v>
      </c>
      <c r="K39" s="150">
        <f t="shared" ref="K39:L39" si="0">SUM(K12:K38)</f>
        <v>865069.89999999979</v>
      </c>
      <c r="L39" s="150">
        <f t="shared" si="0"/>
        <v>870855.79999999981</v>
      </c>
    </row>
    <row r="40" spans="1:12" x14ac:dyDescent="0.3">
      <c r="A40" s="2"/>
    </row>
    <row r="43" spans="1:12" x14ac:dyDescent="0.3">
      <c r="E43" s="143"/>
    </row>
  </sheetData>
  <mergeCells count="8">
    <mergeCell ref="B3:D3"/>
    <mergeCell ref="H3:H4"/>
    <mergeCell ref="I3:I4"/>
    <mergeCell ref="L3:L4"/>
    <mergeCell ref="K3:K4"/>
    <mergeCell ref="J3:J4"/>
    <mergeCell ref="E3:F3"/>
    <mergeCell ref="G3:G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N8" sqref="N8"/>
    </sheetView>
  </sheetViews>
  <sheetFormatPr defaultRowHeight="14.4" x14ac:dyDescent="0.3"/>
  <cols>
    <col min="1" max="1" width="11.33203125" customWidth="1"/>
    <col min="2" max="2" width="10.5546875" customWidth="1"/>
    <col min="3" max="3" width="11.44140625" customWidth="1"/>
    <col min="4" max="4" width="23.5546875" customWidth="1"/>
    <col min="5" max="5" width="9.21875" customWidth="1"/>
    <col min="6" max="6" width="10.44140625" customWidth="1"/>
    <col min="7" max="7" width="7.33203125" customWidth="1"/>
    <col min="8" max="8" width="7.6640625" customWidth="1"/>
    <col min="9" max="9" width="12" customWidth="1"/>
    <col min="10" max="10" width="10.88671875" customWidth="1"/>
    <col min="11" max="11" width="4.88671875" customWidth="1"/>
    <col min="12" max="12" width="4.6640625" customWidth="1"/>
    <col min="13" max="13" width="11" customWidth="1"/>
    <col min="14" max="14" width="11.21875" customWidth="1"/>
    <col min="15" max="15" width="5.88671875" customWidth="1"/>
    <col min="16" max="16" width="5.33203125" customWidth="1"/>
    <col min="17" max="17" width="10.77734375" customWidth="1"/>
    <col min="18" max="18" width="11.6640625" customWidth="1"/>
    <col min="19" max="19" width="5.44140625" customWidth="1"/>
    <col min="20" max="20" width="5" customWidth="1"/>
    <col min="21" max="21" width="10.77734375" customWidth="1"/>
    <col min="22" max="22" width="13.44140625" customWidth="1"/>
    <col min="23" max="24" width="5.5546875" customWidth="1"/>
  </cols>
  <sheetData>
    <row r="1" spans="1:24" ht="15" x14ac:dyDescent="0.3">
      <c r="A1" s="5" t="s">
        <v>79</v>
      </c>
    </row>
    <row r="2" spans="1:24" ht="14.25" customHeight="1" x14ac:dyDescent="0.3"/>
    <row r="3" spans="1:24" x14ac:dyDescent="0.3">
      <c r="B3" s="201" t="s">
        <v>28</v>
      </c>
      <c r="C3" s="201"/>
      <c r="D3" s="201" t="s">
        <v>76</v>
      </c>
      <c r="E3" s="201" t="s">
        <v>176</v>
      </c>
      <c r="F3" s="201"/>
      <c r="G3" s="201"/>
      <c r="H3" s="201"/>
      <c r="I3" s="201" t="s">
        <v>177</v>
      </c>
      <c r="J3" s="201"/>
      <c r="K3" s="201"/>
      <c r="L3" s="201"/>
      <c r="M3" s="201" t="s">
        <v>180</v>
      </c>
      <c r="N3" s="201"/>
      <c r="O3" s="201"/>
      <c r="P3" s="201"/>
      <c r="Q3" s="201" t="s">
        <v>178</v>
      </c>
      <c r="R3" s="201"/>
      <c r="S3" s="201"/>
      <c r="T3" s="201"/>
      <c r="U3" s="201" t="s">
        <v>179</v>
      </c>
      <c r="V3" s="201"/>
      <c r="W3" s="201"/>
      <c r="X3" s="201"/>
    </row>
    <row r="4" spans="1:24" ht="126" customHeight="1" x14ac:dyDescent="0.3">
      <c r="B4" s="15" t="s">
        <v>6</v>
      </c>
      <c r="C4" s="15" t="s">
        <v>49</v>
      </c>
      <c r="D4" s="201"/>
      <c r="E4" s="17" t="s">
        <v>32</v>
      </c>
      <c r="F4" s="68" t="s">
        <v>233</v>
      </c>
      <c r="G4" s="68" t="s">
        <v>43</v>
      </c>
      <c r="H4" s="68" t="s">
        <v>33</v>
      </c>
      <c r="I4" s="17" t="s">
        <v>32</v>
      </c>
      <c r="J4" s="68" t="s">
        <v>233</v>
      </c>
      <c r="K4" s="68" t="s">
        <v>43</v>
      </c>
      <c r="L4" s="68" t="s">
        <v>33</v>
      </c>
      <c r="M4" s="17" t="s">
        <v>32</v>
      </c>
      <c r="N4" s="68" t="s">
        <v>233</v>
      </c>
      <c r="O4" s="68" t="s">
        <v>43</v>
      </c>
      <c r="P4" s="68" t="s">
        <v>33</v>
      </c>
      <c r="Q4" s="17" t="s">
        <v>32</v>
      </c>
      <c r="R4" s="68" t="s">
        <v>233</v>
      </c>
      <c r="S4" s="68" t="s">
        <v>43</v>
      </c>
      <c r="T4" s="68" t="s">
        <v>33</v>
      </c>
      <c r="U4" s="17" t="s">
        <v>32</v>
      </c>
      <c r="V4" s="68" t="s">
        <v>233</v>
      </c>
      <c r="W4" s="68" t="s">
        <v>43</v>
      </c>
      <c r="X4" s="68" t="s">
        <v>33</v>
      </c>
    </row>
    <row r="5" spans="1:24" ht="21.6" x14ac:dyDescent="0.3">
      <c r="B5" s="57">
        <v>1092</v>
      </c>
      <c r="C5" s="57"/>
      <c r="D5" s="57" t="s">
        <v>229</v>
      </c>
      <c r="E5" s="69">
        <f>F5+G5+H5</f>
        <v>856101.2</v>
      </c>
      <c r="F5" s="58">
        <v>856101.2</v>
      </c>
      <c r="G5" s="58"/>
      <c r="H5" s="58"/>
      <c r="I5" s="69">
        <f>J5+K5+L5</f>
        <v>844232.1</v>
      </c>
      <c r="J5" s="58">
        <v>844232.1</v>
      </c>
      <c r="K5" s="58"/>
      <c r="L5" s="58"/>
      <c r="M5" s="69">
        <f>N5+O5+P5</f>
        <v>888736.4</v>
      </c>
      <c r="N5" s="58">
        <v>888736.4</v>
      </c>
      <c r="O5" s="58"/>
      <c r="P5" s="58"/>
      <c r="Q5" s="69">
        <f>R5+S5+T5</f>
        <v>865069.9</v>
      </c>
      <c r="R5" s="58">
        <v>865069.9</v>
      </c>
      <c r="S5" s="58"/>
      <c r="T5" s="58"/>
      <c r="U5" s="69">
        <f>V5+W5+X5</f>
        <v>870855.8</v>
      </c>
      <c r="V5" s="58">
        <v>870855.8</v>
      </c>
      <c r="W5" s="58"/>
      <c r="X5" s="58"/>
    </row>
    <row r="6" spans="1:24" ht="54" x14ac:dyDescent="0.3">
      <c r="B6" s="57"/>
      <c r="C6" s="57">
        <v>11001</v>
      </c>
      <c r="D6" s="57" t="s">
        <v>230</v>
      </c>
      <c r="E6" s="69">
        <f t="shared" ref="E6:E7" si="0">F6+G6+H6</f>
        <v>828401.9</v>
      </c>
      <c r="F6" s="58">
        <v>828401.9</v>
      </c>
      <c r="G6" s="58"/>
      <c r="H6" s="58"/>
      <c r="I6" s="69">
        <f t="shared" ref="I6:I7" si="1">J6+K6+L6</f>
        <v>819028.5</v>
      </c>
      <c r="J6" s="58">
        <v>819028.5</v>
      </c>
      <c r="K6" s="58"/>
      <c r="L6" s="58"/>
      <c r="M6" s="69">
        <f t="shared" ref="M6:M7" si="2">N6+O6+P6</f>
        <v>856970.2</v>
      </c>
      <c r="N6" s="58">
        <v>856970.2</v>
      </c>
      <c r="O6" s="58"/>
      <c r="P6" s="58"/>
      <c r="Q6" s="69">
        <f t="shared" ref="Q6:Q7" si="3">R6+S6+T6</f>
        <v>839107.7</v>
      </c>
      <c r="R6" s="58">
        <v>839107.7</v>
      </c>
      <c r="S6" s="58"/>
      <c r="T6" s="58"/>
      <c r="U6" s="69">
        <f t="shared" ref="U6:U7" si="4">V6+W6+X6</f>
        <v>844280.2</v>
      </c>
      <c r="V6" s="58">
        <v>844280.2</v>
      </c>
      <c r="W6" s="58"/>
      <c r="X6" s="58"/>
    </row>
    <row r="7" spans="1:24" ht="21.6" x14ac:dyDescent="0.3">
      <c r="B7" s="57"/>
      <c r="C7" s="57">
        <v>11002</v>
      </c>
      <c r="D7" s="57" t="s">
        <v>231</v>
      </c>
      <c r="E7" s="69">
        <f t="shared" si="0"/>
        <v>16721.599999999999</v>
      </c>
      <c r="F7" s="58">
        <v>16721.599999999999</v>
      </c>
      <c r="G7" s="58"/>
      <c r="H7" s="58"/>
      <c r="I7" s="69">
        <f t="shared" si="1"/>
        <v>16553.599999999999</v>
      </c>
      <c r="J7" s="58">
        <v>16553.599999999999</v>
      </c>
      <c r="K7" s="58"/>
      <c r="L7" s="58"/>
      <c r="M7" s="69">
        <f t="shared" si="2"/>
        <v>17426.2</v>
      </c>
      <c r="N7" s="58">
        <v>17426.2</v>
      </c>
      <c r="O7" s="58"/>
      <c r="P7" s="58"/>
      <c r="Q7" s="69">
        <f t="shared" si="3"/>
        <v>16962.2</v>
      </c>
      <c r="R7" s="58">
        <v>16962.2</v>
      </c>
      <c r="S7" s="58"/>
      <c r="T7" s="58"/>
      <c r="U7" s="69">
        <f t="shared" si="4"/>
        <v>17075.599999999999</v>
      </c>
      <c r="V7" s="58">
        <v>17075.599999999999</v>
      </c>
      <c r="W7" s="58"/>
      <c r="X7" s="58"/>
    </row>
    <row r="8" spans="1:24" ht="32.4" x14ac:dyDescent="0.3">
      <c r="B8" s="57"/>
      <c r="C8" s="57">
        <v>31001</v>
      </c>
      <c r="D8" s="57" t="s">
        <v>232</v>
      </c>
      <c r="E8" s="69">
        <f t="shared" ref="E8" si="5">F8+G8+H8</f>
        <v>10977.7</v>
      </c>
      <c r="F8" s="58">
        <v>10977.7</v>
      </c>
      <c r="G8" s="58"/>
      <c r="H8" s="58"/>
      <c r="I8" s="69">
        <f t="shared" ref="I8" si="6">J8+K8+L8</f>
        <v>8650</v>
      </c>
      <c r="J8" s="58">
        <v>8650</v>
      </c>
      <c r="K8" s="58"/>
      <c r="L8" s="58"/>
      <c r="M8" s="69">
        <f t="shared" ref="M8" si="7">N8+O8+P8</f>
        <v>14340</v>
      </c>
      <c r="N8" s="58">
        <v>14340</v>
      </c>
      <c r="O8" s="58"/>
      <c r="P8" s="58"/>
      <c r="Q8" s="69">
        <f t="shared" ref="Q8" si="8">R8+S8+T8</f>
        <v>9000</v>
      </c>
      <c r="R8" s="58">
        <v>9000</v>
      </c>
      <c r="S8" s="58"/>
      <c r="T8" s="58"/>
      <c r="U8" s="69">
        <f t="shared" ref="U8" si="9">V8+W8+X8</f>
        <v>9500</v>
      </c>
      <c r="V8" s="58">
        <v>9500</v>
      </c>
      <c r="W8" s="58"/>
      <c r="X8" s="58"/>
    </row>
    <row r="9" spans="1:24" ht="15" customHeight="1" x14ac:dyDescent="0.3">
      <c r="B9" s="206" t="s">
        <v>80</v>
      </c>
      <c r="C9" s="207"/>
      <c r="D9" s="208"/>
      <c r="E9" s="144">
        <f>SUM(E6:E8)</f>
        <v>856101.2</v>
      </c>
      <c r="F9" s="144">
        <f>SUM(F6:F8)</f>
        <v>856101.2</v>
      </c>
      <c r="G9" s="144">
        <f t="shared" ref="G9:J9" si="10">SUM(G6:G8)</f>
        <v>0</v>
      </c>
      <c r="H9" s="144">
        <f t="shared" si="10"/>
        <v>0</v>
      </c>
      <c r="I9" s="144">
        <f t="shared" si="10"/>
        <v>844232.1</v>
      </c>
      <c r="J9" s="144">
        <f t="shared" si="10"/>
        <v>844232.1</v>
      </c>
      <c r="K9" s="144">
        <f t="shared" ref="K9" si="11">SUM(K6:K8)</f>
        <v>0</v>
      </c>
      <c r="L9" s="144">
        <f t="shared" ref="L9" si="12">SUM(L6:L8)</f>
        <v>0</v>
      </c>
      <c r="M9" s="144">
        <f t="shared" ref="M9" si="13">SUM(M6:M8)</f>
        <v>888736.39999999991</v>
      </c>
      <c r="N9" s="144">
        <f t="shared" ref="N9" si="14">SUM(N6:N8)</f>
        <v>888736.39999999991</v>
      </c>
      <c r="O9" s="144">
        <f t="shared" ref="O9" si="15">SUM(O6:O8)</f>
        <v>0</v>
      </c>
      <c r="P9" s="144">
        <f t="shared" ref="P9" si="16">SUM(P6:P8)</f>
        <v>0</v>
      </c>
      <c r="Q9" s="144">
        <f t="shared" ref="Q9" si="17">SUM(Q6:Q8)</f>
        <v>865069.89999999991</v>
      </c>
      <c r="R9" s="144">
        <f t="shared" ref="R9" si="18">SUM(R6:R8)</f>
        <v>865069.89999999991</v>
      </c>
      <c r="S9" s="144">
        <f t="shared" ref="S9" si="19">SUM(S6:S8)</f>
        <v>0</v>
      </c>
      <c r="T9" s="144">
        <f t="shared" ref="T9" si="20">SUM(T6:T8)</f>
        <v>0</v>
      </c>
      <c r="U9" s="144">
        <f t="shared" ref="U9" si="21">SUM(U6:U8)</f>
        <v>870855.79999999993</v>
      </c>
      <c r="V9" s="144">
        <f t="shared" ref="V9" si="22">SUM(V6:V8)</f>
        <v>870855.79999999993</v>
      </c>
      <c r="W9" s="144">
        <f t="shared" ref="W9:X9" si="23">SUM(W5:W7)</f>
        <v>0</v>
      </c>
      <c r="X9" s="144">
        <f t="shared" si="23"/>
        <v>0</v>
      </c>
    </row>
    <row r="11" spans="1:24" x14ac:dyDescent="0.3">
      <c r="B11" s="4"/>
    </row>
    <row r="12" spans="1:24" s="3" customFormat="1" x14ac:dyDescent="0.3"/>
    <row r="13" spans="1:24" ht="27.75" customHeight="1" x14ac:dyDescent="0.3"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mergeCells count="8">
    <mergeCell ref="B9:D9"/>
    <mergeCell ref="M3:P3"/>
    <mergeCell ref="Q3:T3"/>
    <mergeCell ref="U3:X3"/>
    <mergeCell ref="B3:C3"/>
    <mergeCell ref="D3:D4"/>
    <mergeCell ref="E3:H3"/>
    <mergeCell ref="I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" sqref="G1"/>
    </sheetView>
  </sheetViews>
  <sheetFormatPr defaultRowHeight="14.4" x14ac:dyDescent="0.3"/>
  <cols>
    <col min="1" max="1" width="8.88671875" customWidth="1"/>
    <col min="2" max="2" width="40.33203125" customWidth="1"/>
    <col min="3" max="3" width="18.6640625" customWidth="1"/>
    <col min="4" max="4" width="15.5546875" customWidth="1"/>
    <col min="5" max="5" width="12.109375" customWidth="1"/>
    <col min="6" max="6" width="13.44140625" customWidth="1"/>
    <col min="7" max="7" width="12.5546875" customWidth="1"/>
  </cols>
  <sheetData>
    <row r="1" spans="1:7" ht="17.25" customHeight="1" x14ac:dyDescent="0.3">
      <c r="A1" s="5" t="s">
        <v>78</v>
      </c>
      <c r="B1" s="5"/>
      <c r="C1" s="5"/>
      <c r="D1" s="5"/>
      <c r="E1" s="5"/>
      <c r="F1" s="5"/>
    </row>
    <row r="3" spans="1:7" x14ac:dyDescent="0.3">
      <c r="B3" s="209" t="s">
        <v>36</v>
      </c>
      <c r="C3" s="209" t="s">
        <v>181</v>
      </c>
      <c r="D3" s="209" t="s">
        <v>182</v>
      </c>
      <c r="E3" s="209" t="s">
        <v>77</v>
      </c>
      <c r="F3" s="209"/>
      <c r="G3" s="209"/>
    </row>
    <row r="4" spans="1:7" ht="21" customHeight="1" x14ac:dyDescent="0.3">
      <c r="B4" s="209"/>
      <c r="C4" s="209"/>
      <c r="D4" s="209"/>
      <c r="E4" s="59" t="s">
        <v>39</v>
      </c>
      <c r="F4" s="59" t="s">
        <v>40</v>
      </c>
      <c r="G4" s="59" t="s">
        <v>171</v>
      </c>
    </row>
    <row r="5" spans="1:7" x14ac:dyDescent="0.3">
      <c r="B5" s="65" t="s">
        <v>41</v>
      </c>
      <c r="C5" s="61">
        <f>C6+C9</f>
        <v>0</v>
      </c>
      <c r="D5" s="61">
        <f t="shared" ref="D5:G5" si="0">D6+D9</f>
        <v>0</v>
      </c>
      <c r="E5" s="61">
        <f t="shared" si="0"/>
        <v>0</v>
      </c>
      <c r="F5" s="61">
        <f t="shared" si="0"/>
        <v>0</v>
      </c>
      <c r="G5" s="61">
        <f t="shared" si="0"/>
        <v>0</v>
      </c>
    </row>
    <row r="6" spans="1:7" ht="21.6" x14ac:dyDescent="0.3">
      <c r="B6" s="63" t="s">
        <v>42</v>
      </c>
      <c r="C6" s="61">
        <f>SUM(C7:C8)</f>
        <v>0</v>
      </c>
      <c r="D6" s="61">
        <f t="shared" ref="D6:G6" si="1">SUM(D7:D8)</f>
        <v>0</v>
      </c>
      <c r="E6" s="61">
        <f t="shared" si="1"/>
        <v>0</v>
      </c>
      <c r="F6" s="61">
        <f t="shared" si="1"/>
        <v>0</v>
      </c>
      <c r="G6" s="61">
        <f t="shared" si="1"/>
        <v>0</v>
      </c>
    </row>
    <row r="7" spans="1:7" x14ac:dyDescent="0.3">
      <c r="B7" s="58"/>
      <c r="C7" s="62"/>
      <c r="D7" s="62"/>
      <c r="E7" s="62"/>
      <c r="F7" s="62"/>
      <c r="G7" s="62"/>
    </row>
    <row r="8" spans="1:7" x14ac:dyDescent="0.3">
      <c r="B8" s="58"/>
      <c r="C8" s="62"/>
      <c r="D8" s="62"/>
      <c r="E8" s="62"/>
      <c r="F8" s="62"/>
      <c r="G8" s="62"/>
    </row>
    <row r="9" spans="1:7" x14ac:dyDescent="0.3">
      <c r="B9" s="63" t="s">
        <v>156</v>
      </c>
      <c r="C9" s="61">
        <f>SUM(C10:C11)</f>
        <v>0</v>
      </c>
      <c r="D9" s="61">
        <f t="shared" ref="D9:G9" si="2">SUM(D10:D11)</f>
        <v>0</v>
      </c>
      <c r="E9" s="61">
        <f t="shared" si="2"/>
        <v>0</v>
      </c>
      <c r="F9" s="61">
        <f t="shared" si="2"/>
        <v>0</v>
      </c>
      <c r="G9" s="61">
        <f t="shared" si="2"/>
        <v>0</v>
      </c>
    </row>
    <row r="10" spans="1:7" x14ac:dyDescent="0.3">
      <c r="B10" s="64"/>
      <c r="C10" s="62"/>
      <c r="D10" s="62"/>
      <c r="E10" s="62"/>
      <c r="F10" s="62"/>
      <c r="G10" s="62"/>
    </row>
    <row r="11" spans="1:7" x14ac:dyDescent="0.3">
      <c r="B11" s="62"/>
      <c r="C11" s="62"/>
      <c r="D11" s="62"/>
      <c r="E11" s="62"/>
      <c r="F11" s="62"/>
      <c r="G11" s="62"/>
    </row>
    <row r="12" spans="1:7" x14ac:dyDescent="0.3">
      <c r="B12" s="210"/>
      <c r="C12" s="210"/>
      <c r="D12" s="210"/>
      <c r="E12" s="210"/>
      <c r="F12" s="210"/>
      <c r="G12" s="210"/>
    </row>
    <row r="13" spans="1:7" ht="15" x14ac:dyDescent="0.3">
      <c r="A13" s="66"/>
      <c r="C13" s="60"/>
      <c r="D13" s="60"/>
      <c r="E13" s="60"/>
      <c r="F13" s="60"/>
      <c r="G13" s="60"/>
    </row>
  </sheetData>
  <mergeCells count="5">
    <mergeCell ref="B3:B4"/>
    <mergeCell ref="C3:C4"/>
    <mergeCell ref="D3:D4"/>
    <mergeCell ref="E3:G3"/>
    <mergeCell ref="B12:G1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Y23"/>
  <sheetViews>
    <sheetView topLeftCell="A10" workbookViewId="0">
      <selection activeCell="F1" sqref="F1"/>
    </sheetView>
  </sheetViews>
  <sheetFormatPr defaultRowHeight="14.4" x14ac:dyDescent="0.3"/>
  <cols>
    <col min="1" max="1" width="3.88671875" customWidth="1"/>
    <col min="2" max="2" width="10.6640625" customWidth="1"/>
    <col min="3" max="3" width="12.6640625" customWidth="1"/>
    <col min="4" max="4" width="17.88671875" customWidth="1"/>
    <col min="5" max="5" width="21" customWidth="1"/>
    <col min="6" max="6" width="20.44140625" customWidth="1"/>
    <col min="7" max="7" width="11.109375" customWidth="1"/>
    <col min="8" max="8" width="8.88671875" customWidth="1"/>
    <col min="9" max="9" width="10.33203125" customWidth="1"/>
    <col min="10" max="24" width="9.109375" customWidth="1"/>
    <col min="25" max="25" width="7.33203125" customWidth="1"/>
    <col min="26" max="27" width="10.6640625" customWidth="1"/>
    <col min="28" max="28" width="9.44140625" customWidth="1"/>
    <col min="29" max="29" width="8.88671875" customWidth="1"/>
    <col min="30" max="30" width="10.6640625" customWidth="1"/>
    <col min="31" max="33" width="10" customWidth="1"/>
  </cols>
  <sheetData>
    <row r="1" spans="1:51" s="116" customFormat="1" ht="22.5" customHeight="1" x14ac:dyDescent="0.3">
      <c r="A1" s="133" t="s">
        <v>215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51" ht="18" x14ac:dyDescent="0.3">
      <c r="A2" s="133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51" s="119" customFormat="1" ht="30.75" customHeight="1" x14ac:dyDescent="0.3">
      <c r="A3" s="137" t="s">
        <v>217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51" x14ac:dyDescent="0.3">
      <c r="A4" s="135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AE4" s="116"/>
      <c r="AF4" s="116"/>
      <c r="AG4" s="116"/>
    </row>
    <row r="5" spans="1:51" ht="15" thickBot="1" x14ac:dyDescent="0.35">
      <c r="A5" s="135"/>
      <c r="B5" s="135"/>
      <c r="C5" s="135"/>
      <c r="D5" s="139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AE5" s="116"/>
      <c r="AF5" s="116"/>
      <c r="AG5" s="116"/>
      <c r="AW5" s="126" t="s">
        <v>189</v>
      </c>
      <c r="AX5" s="126"/>
    </row>
    <row r="6" spans="1:51" ht="15" customHeight="1" x14ac:dyDescent="0.3">
      <c r="A6" s="135"/>
      <c r="B6" s="221" t="s">
        <v>28</v>
      </c>
      <c r="C6" s="215"/>
      <c r="D6" s="215" t="s">
        <v>82</v>
      </c>
      <c r="E6" s="215" t="s">
        <v>69</v>
      </c>
      <c r="F6" s="215" t="s">
        <v>218</v>
      </c>
      <c r="G6" s="215" t="s">
        <v>199</v>
      </c>
      <c r="H6" s="215"/>
      <c r="I6" s="215"/>
      <c r="J6" s="215" t="s">
        <v>183</v>
      </c>
      <c r="K6" s="215"/>
      <c r="L6" s="215"/>
      <c r="M6" s="215" t="s">
        <v>184</v>
      </c>
      <c r="N6" s="215"/>
      <c r="O6" s="215"/>
      <c r="P6" s="219" t="s">
        <v>185</v>
      </c>
      <c r="Q6" s="219"/>
      <c r="R6" s="219"/>
      <c r="S6" s="219" t="s">
        <v>46</v>
      </c>
      <c r="T6" s="219"/>
      <c r="U6" s="219"/>
      <c r="V6" s="219" t="s">
        <v>37</v>
      </c>
      <c r="W6" s="219"/>
      <c r="X6" s="219"/>
      <c r="Y6" s="219"/>
      <c r="Z6" s="219"/>
      <c r="AA6" s="219"/>
      <c r="AB6" s="219"/>
      <c r="AC6" s="219"/>
      <c r="AD6" s="220"/>
      <c r="AE6" s="211" t="s">
        <v>186</v>
      </c>
      <c r="AF6" s="212"/>
      <c r="AG6" s="212"/>
      <c r="AH6" s="212" t="s">
        <v>187</v>
      </c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24"/>
      <c r="AW6" s="225" t="s">
        <v>52</v>
      </c>
      <c r="AX6" s="227" t="s">
        <v>53</v>
      </c>
      <c r="AY6" s="229" t="s">
        <v>188</v>
      </c>
    </row>
    <row r="7" spans="1:51" ht="23.25" customHeight="1" x14ac:dyDescent="0.3">
      <c r="A7" s="135"/>
      <c r="B7" s="222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01"/>
      <c r="Q7" s="201"/>
      <c r="R7" s="201"/>
      <c r="S7" s="201"/>
      <c r="T7" s="201"/>
      <c r="U7" s="201"/>
      <c r="V7" s="201" t="s">
        <v>23</v>
      </c>
      <c r="W7" s="201"/>
      <c r="X7" s="201"/>
      <c r="Y7" s="201" t="s">
        <v>27</v>
      </c>
      <c r="Z7" s="201"/>
      <c r="AA7" s="201"/>
      <c r="AB7" s="201" t="s">
        <v>175</v>
      </c>
      <c r="AC7" s="201"/>
      <c r="AD7" s="223"/>
      <c r="AE7" s="213"/>
      <c r="AF7" s="214"/>
      <c r="AG7" s="214"/>
      <c r="AH7" s="214" t="s">
        <v>54</v>
      </c>
      <c r="AI7" s="214"/>
      <c r="AJ7" s="214"/>
      <c r="AK7" s="214" t="s">
        <v>55</v>
      </c>
      <c r="AL7" s="214"/>
      <c r="AM7" s="214"/>
      <c r="AN7" s="214" t="s">
        <v>56</v>
      </c>
      <c r="AO7" s="214"/>
      <c r="AP7" s="214"/>
      <c r="AQ7" s="214" t="s">
        <v>57</v>
      </c>
      <c r="AR7" s="214"/>
      <c r="AS7" s="214"/>
      <c r="AT7" s="214" t="s">
        <v>58</v>
      </c>
      <c r="AU7" s="214"/>
      <c r="AV7" s="231"/>
      <c r="AW7" s="226"/>
      <c r="AX7" s="228"/>
      <c r="AY7" s="230"/>
    </row>
    <row r="8" spans="1:51" ht="126" customHeight="1" x14ac:dyDescent="0.3">
      <c r="A8" s="135"/>
      <c r="B8" s="140" t="s">
        <v>6</v>
      </c>
      <c r="C8" s="141" t="s">
        <v>49</v>
      </c>
      <c r="D8" s="216"/>
      <c r="E8" s="216"/>
      <c r="F8" s="216"/>
      <c r="G8" s="142" t="s">
        <v>32</v>
      </c>
      <c r="H8" s="142" t="s">
        <v>44</v>
      </c>
      <c r="I8" s="142" t="s">
        <v>45</v>
      </c>
      <c r="J8" s="142" t="s">
        <v>32</v>
      </c>
      <c r="K8" s="142" t="s">
        <v>44</v>
      </c>
      <c r="L8" s="142" t="s">
        <v>45</v>
      </c>
      <c r="M8" s="142" t="s">
        <v>32</v>
      </c>
      <c r="N8" s="142" t="s">
        <v>44</v>
      </c>
      <c r="O8" s="142" t="s">
        <v>45</v>
      </c>
      <c r="P8" s="73" t="s">
        <v>32</v>
      </c>
      <c r="Q8" s="73" t="s">
        <v>44</v>
      </c>
      <c r="R8" s="73" t="s">
        <v>45</v>
      </c>
      <c r="S8" s="73" t="s">
        <v>32</v>
      </c>
      <c r="T8" s="73" t="s">
        <v>44</v>
      </c>
      <c r="U8" s="73" t="s">
        <v>45</v>
      </c>
      <c r="V8" s="73" t="s">
        <v>32</v>
      </c>
      <c r="W8" s="73" t="s">
        <v>44</v>
      </c>
      <c r="X8" s="73" t="s">
        <v>45</v>
      </c>
      <c r="Y8" s="73" t="s">
        <v>32</v>
      </c>
      <c r="Z8" s="73" t="s">
        <v>44</v>
      </c>
      <c r="AA8" s="73" t="s">
        <v>45</v>
      </c>
      <c r="AB8" s="73" t="s">
        <v>32</v>
      </c>
      <c r="AC8" s="73" t="s">
        <v>44</v>
      </c>
      <c r="AD8" s="114" t="s">
        <v>45</v>
      </c>
      <c r="AE8" s="87" t="s">
        <v>32</v>
      </c>
      <c r="AF8" s="86" t="s">
        <v>44</v>
      </c>
      <c r="AG8" s="86" t="s">
        <v>45</v>
      </c>
      <c r="AH8" s="86" t="s">
        <v>32</v>
      </c>
      <c r="AI8" s="86" t="s">
        <v>44</v>
      </c>
      <c r="AJ8" s="86" t="s">
        <v>45</v>
      </c>
      <c r="AK8" s="86" t="s">
        <v>32</v>
      </c>
      <c r="AL8" s="86" t="s">
        <v>44</v>
      </c>
      <c r="AM8" s="86" t="s">
        <v>45</v>
      </c>
      <c r="AN8" s="86" t="s">
        <v>32</v>
      </c>
      <c r="AO8" s="86" t="s">
        <v>44</v>
      </c>
      <c r="AP8" s="86" t="s">
        <v>45</v>
      </c>
      <c r="AQ8" s="86" t="s">
        <v>32</v>
      </c>
      <c r="AR8" s="86" t="s">
        <v>44</v>
      </c>
      <c r="AS8" s="86" t="s">
        <v>45</v>
      </c>
      <c r="AT8" s="86" t="s">
        <v>32</v>
      </c>
      <c r="AU8" s="86" t="s">
        <v>44</v>
      </c>
      <c r="AV8" s="88" t="s">
        <v>45</v>
      </c>
      <c r="AW8" s="226"/>
      <c r="AX8" s="228"/>
      <c r="AY8" s="230"/>
    </row>
    <row r="9" spans="1:51" x14ac:dyDescent="0.3">
      <c r="B9" s="97"/>
      <c r="C9" s="57"/>
      <c r="D9" s="57"/>
      <c r="E9" s="75"/>
      <c r="F9" s="57"/>
      <c r="G9" s="113">
        <f>H9+I9</f>
        <v>0</v>
      </c>
      <c r="H9" s="111"/>
      <c r="I9" s="111"/>
      <c r="J9" s="113">
        <f>K9+L9</f>
        <v>0</v>
      </c>
      <c r="K9" s="111"/>
      <c r="L9" s="111"/>
      <c r="M9" s="113">
        <f>N9+O9</f>
        <v>0</v>
      </c>
      <c r="N9" s="111"/>
      <c r="O9" s="111"/>
      <c r="P9" s="113">
        <f>Q9+R9</f>
        <v>0</v>
      </c>
      <c r="Q9" s="111"/>
      <c r="R9" s="111"/>
      <c r="S9" s="113">
        <f>T9+U9</f>
        <v>0</v>
      </c>
      <c r="T9" s="111"/>
      <c r="U9" s="111"/>
      <c r="V9" s="113">
        <f>W9+X9</f>
        <v>0</v>
      </c>
      <c r="W9" s="111"/>
      <c r="X9" s="111"/>
      <c r="Y9" s="113">
        <f>Z9+AA9</f>
        <v>0</v>
      </c>
      <c r="Z9" s="111"/>
      <c r="AA9" s="111"/>
      <c r="AB9" s="113">
        <f>AC9+AD9</f>
        <v>0</v>
      </c>
      <c r="AC9" s="111"/>
      <c r="AD9" s="90"/>
      <c r="AE9" s="89">
        <f>AF9+AG9</f>
        <v>0</v>
      </c>
      <c r="AF9" s="111"/>
      <c r="AG9" s="111"/>
      <c r="AH9" s="113">
        <f>AI9+AJ9</f>
        <v>0</v>
      </c>
      <c r="AI9" s="111"/>
      <c r="AJ9" s="111"/>
      <c r="AK9" s="113">
        <f>AL9+AM9</f>
        <v>0</v>
      </c>
      <c r="AL9" s="111"/>
      <c r="AM9" s="111"/>
      <c r="AN9" s="113">
        <f>AO9+AP9</f>
        <v>0</v>
      </c>
      <c r="AO9" s="111"/>
      <c r="AP9" s="111"/>
      <c r="AQ9" s="113">
        <f>AR9+AS9</f>
        <v>0</v>
      </c>
      <c r="AR9" s="111"/>
      <c r="AS9" s="111"/>
      <c r="AT9" s="113">
        <f>AU9+AV9</f>
        <v>0</v>
      </c>
      <c r="AU9" s="111"/>
      <c r="AV9" s="90"/>
      <c r="AW9" s="95"/>
      <c r="AX9" s="111"/>
      <c r="AY9" s="90"/>
    </row>
    <row r="10" spans="1:51" x14ac:dyDescent="0.3">
      <c r="B10" s="97"/>
      <c r="C10" s="57"/>
      <c r="D10" s="57"/>
      <c r="E10" s="75"/>
      <c r="F10" s="57"/>
      <c r="G10" s="113">
        <f t="shared" ref="G10:G17" si="0">H10+I10</f>
        <v>0</v>
      </c>
      <c r="H10" s="111"/>
      <c r="I10" s="111"/>
      <c r="J10" s="113">
        <f t="shared" ref="J10:J17" si="1">K10+L10</f>
        <v>0</v>
      </c>
      <c r="K10" s="111"/>
      <c r="L10" s="111"/>
      <c r="M10" s="113">
        <f t="shared" ref="M10:M17" si="2">N10+O10</f>
        <v>0</v>
      </c>
      <c r="N10" s="111"/>
      <c r="O10" s="111"/>
      <c r="P10" s="113">
        <f t="shared" ref="P10:P17" si="3">Q10+R10</f>
        <v>0</v>
      </c>
      <c r="Q10" s="111"/>
      <c r="R10" s="111"/>
      <c r="S10" s="113">
        <f t="shared" ref="S10:S17" si="4">T10+U10</f>
        <v>0</v>
      </c>
      <c r="T10" s="111"/>
      <c r="U10" s="111"/>
      <c r="V10" s="113">
        <f t="shared" ref="V10:V17" si="5">W10+X10</f>
        <v>0</v>
      </c>
      <c r="W10" s="111"/>
      <c r="X10" s="111"/>
      <c r="Y10" s="113">
        <f t="shared" ref="Y10:Y17" si="6">Z10+AA10</f>
        <v>0</v>
      </c>
      <c r="Z10" s="111"/>
      <c r="AA10" s="111"/>
      <c r="AB10" s="113">
        <f t="shared" ref="AB10:AB17" si="7">AC10+AD10</f>
        <v>0</v>
      </c>
      <c r="AC10" s="111"/>
      <c r="AD10" s="90"/>
      <c r="AE10" s="89">
        <f t="shared" ref="AE10:AE17" si="8">AF10+AG10</f>
        <v>0</v>
      </c>
      <c r="AF10" s="111"/>
      <c r="AG10" s="111"/>
      <c r="AH10" s="113">
        <f t="shared" ref="AH10:AH17" si="9">AI10+AJ10</f>
        <v>0</v>
      </c>
      <c r="AI10" s="111"/>
      <c r="AJ10" s="111"/>
      <c r="AK10" s="113">
        <f t="shared" ref="AK10:AK17" si="10">AL10+AM10</f>
        <v>0</v>
      </c>
      <c r="AL10" s="111"/>
      <c r="AM10" s="111"/>
      <c r="AN10" s="113">
        <f t="shared" ref="AN10:AN17" si="11">AO10+AP10</f>
        <v>0</v>
      </c>
      <c r="AO10" s="111"/>
      <c r="AP10" s="111"/>
      <c r="AQ10" s="113">
        <f t="shared" ref="AQ10:AQ17" si="12">AR10+AS10</f>
        <v>0</v>
      </c>
      <c r="AR10" s="111"/>
      <c r="AS10" s="111"/>
      <c r="AT10" s="113">
        <f t="shared" ref="AT10:AT17" si="13">AU10+AV10</f>
        <v>0</v>
      </c>
      <c r="AU10" s="111"/>
      <c r="AV10" s="90"/>
      <c r="AW10" s="95"/>
      <c r="AX10" s="111"/>
      <c r="AY10" s="90"/>
    </row>
    <row r="11" spans="1:51" x14ac:dyDescent="0.3">
      <c r="B11" s="97"/>
      <c r="C11" s="57"/>
      <c r="D11" s="57"/>
      <c r="E11" s="58"/>
      <c r="F11" s="57"/>
      <c r="G11" s="113">
        <f t="shared" si="0"/>
        <v>0</v>
      </c>
      <c r="H11" s="111"/>
      <c r="I11" s="111"/>
      <c r="J11" s="113">
        <f t="shared" si="1"/>
        <v>0</v>
      </c>
      <c r="K11" s="111"/>
      <c r="L11" s="111"/>
      <c r="M11" s="113">
        <f t="shared" si="2"/>
        <v>0</v>
      </c>
      <c r="N11" s="111"/>
      <c r="O11" s="111"/>
      <c r="P11" s="113">
        <f t="shared" si="3"/>
        <v>0</v>
      </c>
      <c r="Q11" s="111"/>
      <c r="R11" s="111"/>
      <c r="S11" s="113">
        <f t="shared" si="4"/>
        <v>0</v>
      </c>
      <c r="T11" s="111"/>
      <c r="U11" s="111"/>
      <c r="V11" s="113">
        <f t="shared" si="5"/>
        <v>0</v>
      </c>
      <c r="W11" s="111"/>
      <c r="X11" s="111"/>
      <c r="Y11" s="113">
        <f t="shared" si="6"/>
        <v>0</v>
      </c>
      <c r="Z11" s="111"/>
      <c r="AA11" s="111"/>
      <c r="AB11" s="113">
        <f t="shared" si="7"/>
        <v>0</v>
      </c>
      <c r="AC11" s="111"/>
      <c r="AD11" s="90"/>
      <c r="AE11" s="89">
        <f t="shared" si="8"/>
        <v>0</v>
      </c>
      <c r="AF11" s="111"/>
      <c r="AG11" s="111"/>
      <c r="AH11" s="113">
        <f t="shared" si="9"/>
        <v>0</v>
      </c>
      <c r="AI11" s="111"/>
      <c r="AJ11" s="111"/>
      <c r="AK11" s="113">
        <f t="shared" si="10"/>
        <v>0</v>
      </c>
      <c r="AL11" s="111"/>
      <c r="AM11" s="111"/>
      <c r="AN11" s="113">
        <f t="shared" si="11"/>
        <v>0</v>
      </c>
      <c r="AO11" s="111"/>
      <c r="AP11" s="111"/>
      <c r="AQ11" s="113">
        <f t="shared" si="12"/>
        <v>0</v>
      </c>
      <c r="AR11" s="111"/>
      <c r="AS11" s="111"/>
      <c r="AT11" s="113">
        <f t="shared" si="13"/>
        <v>0</v>
      </c>
      <c r="AU11" s="111"/>
      <c r="AV11" s="90"/>
      <c r="AW11" s="95"/>
      <c r="AX11" s="111"/>
      <c r="AY11" s="90"/>
    </row>
    <row r="12" spans="1:51" x14ac:dyDescent="0.3">
      <c r="B12" s="97"/>
      <c r="C12" s="57"/>
      <c r="D12" s="57"/>
      <c r="E12" s="58"/>
      <c r="F12" s="57"/>
      <c r="G12" s="113">
        <f t="shared" si="0"/>
        <v>0</v>
      </c>
      <c r="H12" s="111"/>
      <c r="I12" s="111"/>
      <c r="J12" s="113">
        <f t="shared" si="1"/>
        <v>0</v>
      </c>
      <c r="K12" s="111"/>
      <c r="L12" s="111"/>
      <c r="M12" s="113">
        <f t="shared" si="2"/>
        <v>0</v>
      </c>
      <c r="N12" s="111"/>
      <c r="O12" s="111"/>
      <c r="P12" s="113">
        <f t="shared" si="3"/>
        <v>0</v>
      </c>
      <c r="Q12" s="111"/>
      <c r="R12" s="111"/>
      <c r="S12" s="113">
        <f t="shared" si="4"/>
        <v>0</v>
      </c>
      <c r="T12" s="111"/>
      <c r="U12" s="111"/>
      <c r="V12" s="113">
        <f t="shared" si="5"/>
        <v>0</v>
      </c>
      <c r="W12" s="111"/>
      <c r="X12" s="111"/>
      <c r="Y12" s="113">
        <f t="shared" si="6"/>
        <v>0</v>
      </c>
      <c r="Z12" s="111"/>
      <c r="AA12" s="111"/>
      <c r="AB12" s="113">
        <f t="shared" si="7"/>
        <v>0</v>
      </c>
      <c r="AC12" s="111"/>
      <c r="AD12" s="90"/>
      <c r="AE12" s="89">
        <f t="shared" si="8"/>
        <v>0</v>
      </c>
      <c r="AF12" s="111"/>
      <c r="AG12" s="111"/>
      <c r="AH12" s="113">
        <f t="shared" si="9"/>
        <v>0</v>
      </c>
      <c r="AI12" s="111"/>
      <c r="AJ12" s="111"/>
      <c r="AK12" s="113">
        <f t="shared" si="10"/>
        <v>0</v>
      </c>
      <c r="AL12" s="111"/>
      <c r="AM12" s="111"/>
      <c r="AN12" s="113">
        <f t="shared" si="11"/>
        <v>0</v>
      </c>
      <c r="AO12" s="111"/>
      <c r="AP12" s="111"/>
      <c r="AQ12" s="113">
        <f t="shared" si="12"/>
        <v>0</v>
      </c>
      <c r="AR12" s="111"/>
      <c r="AS12" s="111"/>
      <c r="AT12" s="113">
        <f t="shared" si="13"/>
        <v>0</v>
      </c>
      <c r="AU12" s="111"/>
      <c r="AV12" s="90"/>
      <c r="AW12" s="95"/>
      <c r="AX12" s="111"/>
      <c r="AY12" s="90"/>
    </row>
    <row r="13" spans="1:51" x14ac:dyDescent="0.3">
      <c r="B13" s="97"/>
      <c r="C13" s="57"/>
      <c r="D13" s="57"/>
      <c r="E13" s="58"/>
      <c r="F13" s="57"/>
      <c r="G13" s="113">
        <f t="shared" si="0"/>
        <v>0</v>
      </c>
      <c r="H13" s="111"/>
      <c r="I13" s="111"/>
      <c r="J13" s="113">
        <f t="shared" si="1"/>
        <v>0</v>
      </c>
      <c r="K13" s="111"/>
      <c r="L13" s="111"/>
      <c r="M13" s="113">
        <f t="shared" si="2"/>
        <v>0</v>
      </c>
      <c r="N13" s="111"/>
      <c r="O13" s="111"/>
      <c r="P13" s="113">
        <f t="shared" si="3"/>
        <v>0</v>
      </c>
      <c r="Q13" s="111"/>
      <c r="R13" s="111"/>
      <c r="S13" s="113">
        <f t="shared" si="4"/>
        <v>0</v>
      </c>
      <c r="T13" s="111"/>
      <c r="U13" s="111"/>
      <c r="V13" s="113">
        <f t="shared" si="5"/>
        <v>0</v>
      </c>
      <c r="W13" s="111"/>
      <c r="X13" s="111"/>
      <c r="Y13" s="113">
        <f t="shared" si="6"/>
        <v>0</v>
      </c>
      <c r="Z13" s="111"/>
      <c r="AA13" s="111"/>
      <c r="AB13" s="113">
        <f t="shared" si="7"/>
        <v>0</v>
      </c>
      <c r="AC13" s="111"/>
      <c r="AD13" s="90"/>
      <c r="AE13" s="89">
        <f t="shared" si="8"/>
        <v>0</v>
      </c>
      <c r="AF13" s="111"/>
      <c r="AG13" s="111"/>
      <c r="AH13" s="113">
        <f t="shared" si="9"/>
        <v>0</v>
      </c>
      <c r="AI13" s="111"/>
      <c r="AJ13" s="111"/>
      <c r="AK13" s="113">
        <f t="shared" si="10"/>
        <v>0</v>
      </c>
      <c r="AL13" s="111"/>
      <c r="AM13" s="111"/>
      <c r="AN13" s="113">
        <f t="shared" si="11"/>
        <v>0</v>
      </c>
      <c r="AO13" s="111"/>
      <c r="AP13" s="111"/>
      <c r="AQ13" s="113">
        <f t="shared" si="12"/>
        <v>0</v>
      </c>
      <c r="AR13" s="111"/>
      <c r="AS13" s="111"/>
      <c r="AT13" s="113">
        <f t="shared" si="13"/>
        <v>0</v>
      </c>
      <c r="AU13" s="111"/>
      <c r="AV13" s="90"/>
      <c r="AW13" s="95"/>
      <c r="AX13" s="111"/>
      <c r="AY13" s="90"/>
    </row>
    <row r="14" spans="1:51" x14ac:dyDescent="0.3">
      <c r="B14" s="97"/>
      <c r="C14" s="57"/>
      <c r="D14" s="57"/>
      <c r="E14" s="58"/>
      <c r="F14" s="57"/>
      <c r="G14" s="113">
        <f t="shared" si="0"/>
        <v>0</v>
      </c>
      <c r="H14" s="111"/>
      <c r="I14" s="111"/>
      <c r="J14" s="113">
        <f t="shared" si="1"/>
        <v>0</v>
      </c>
      <c r="K14" s="111"/>
      <c r="L14" s="111"/>
      <c r="M14" s="113">
        <f t="shared" si="2"/>
        <v>0</v>
      </c>
      <c r="N14" s="111"/>
      <c r="O14" s="111"/>
      <c r="P14" s="113">
        <f t="shared" si="3"/>
        <v>0</v>
      </c>
      <c r="Q14" s="111"/>
      <c r="R14" s="111"/>
      <c r="S14" s="113">
        <f t="shared" si="4"/>
        <v>0</v>
      </c>
      <c r="T14" s="111"/>
      <c r="U14" s="111"/>
      <c r="V14" s="113">
        <f t="shared" si="5"/>
        <v>0</v>
      </c>
      <c r="W14" s="111"/>
      <c r="X14" s="111"/>
      <c r="Y14" s="113">
        <f t="shared" si="6"/>
        <v>0</v>
      </c>
      <c r="Z14" s="111"/>
      <c r="AA14" s="111"/>
      <c r="AB14" s="113">
        <f t="shared" si="7"/>
        <v>0</v>
      </c>
      <c r="AC14" s="111"/>
      <c r="AD14" s="90"/>
      <c r="AE14" s="89">
        <f t="shared" si="8"/>
        <v>0</v>
      </c>
      <c r="AF14" s="111"/>
      <c r="AG14" s="111"/>
      <c r="AH14" s="113">
        <f t="shared" si="9"/>
        <v>0</v>
      </c>
      <c r="AI14" s="111"/>
      <c r="AJ14" s="111"/>
      <c r="AK14" s="113">
        <f t="shared" si="10"/>
        <v>0</v>
      </c>
      <c r="AL14" s="111"/>
      <c r="AM14" s="111"/>
      <c r="AN14" s="113">
        <f t="shared" si="11"/>
        <v>0</v>
      </c>
      <c r="AO14" s="111"/>
      <c r="AP14" s="111"/>
      <c r="AQ14" s="113">
        <f t="shared" si="12"/>
        <v>0</v>
      </c>
      <c r="AR14" s="111"/>
      <c r="AS14" s="111"/>
      <c r="AT14" s="113">
        <f t="shared" si="13"/>
        <v>0</v>
      </c>
      <c r="AU14" s="111"/>
      <c r="AV14" s="90"/>
      <c r="AW14" s="95"/>
      <c r="AX14" s="111"/>
      <c r="AY14" s="90"/>
    </row>
    <row r="15" spans="1:51" x14ac:dyDescent="0.3">
      <c r="B15" s="97"/>
      <c r="C15" s="57"/>
      <c r="D15" s="57"/>
      <c r="E15" s="58"/>
      <c r="F15" s="57"/>
      <c r="G15" s="113">
        <f t="shared" si="0"/>
        <v>0</v>
      </c>
      <c r="H15" s="111"/>
      <c r="I15" s="111"/>
      <c r="J15" s="113">
        <f t="shared" si="1"/>
        <v>0</v>
      </c>
      <c r="K15" s="111"/>
      <c r="L15" s="111"/>
      <c r="M15" s="113">
        <f t="shared" si="2"/>
        <v>0</v>
      </c>
      <c r="N15" s="111"/>
      <c r="O15" s="111"/>
      <c r="P15" s="113">
        <f t="shared" si="3"/>
        <v>0</v>
      </c>
      <c r="Q15" s="111"/>
      <c r="R15" s="111"/>
      <c r="S15" s="113">
        <f t="shared" si="4"/>
        <v>0</v>
      </c>
      <c r="T15" s="111"/>
      <c r="U15" s="111"/>
      <c r="V15" s="113">
        <f t="shared" si="5"/>
        <v>0</v>
      </c>
      <c r="W15" s="111"/>
      <c r="X15" s="111"/>
      <c r="Y15" s="113">
        <f t="shared" si="6"/>
        <v>0</v>
      </c>
      <c r="Z15" s="111"/>
      <c r="AA15" s="111"/>
      <c r="AB15" s="113">
        <f t="shared" si="7"/>
        <v>0</v>
      </c>
      <c r="AC15" s="111"/>
      <c r="AD15" s="90"/>
      <c r="AE15" s="89">
        <f t="shared" si="8"/>
        <v>0</v>
      </c>
      <c r="AF15" s="111"/>
      <c r="AG15" s="111"/>
      <c r="AH15" s="113">
        <f t="shared" si="9"/>
        <v>0</v>
      </c>
      <c r="AI15" s="111"/>
      <c r="AJ15" s="111"/>
      <c r="AK15" s="113">
        <f t="shared" si="10"/>
        <v>0</v>
      </c>
      <c r="AL15" s="111"/>
      <c r="AM15" s="111"/>
      <c r="AN15" s="113">
        <f t="shared" si="11"/>
        <v>0</v>
      </c>
      <c r="AO15" s="111"/>
      <c r="AP15" s="111"/>
      <c r="AQ15" s="113">
        <f t="shared" si="12"/>
        <v>0</v>
      </c>
      <c r="AR15" s="111"/>
      <c r="AS15" s="111"/>
      <c r="AT15" s="113">
        <f t="shared" si="13"/>
        <v>0</v>
      </c>
      <c r="AU15" s="111"/>
      <c r="AV15" s="90"/>
      <c r="AW15" s="95"/>
      <c r="AX15" s="111"/>
      <c r="AY15" s="90"/>
    </row>
    <row r="16" spans="1:51" x14ac:dyDescent="0.3">
      <c r="B16" s="97"/>
      <c r="C16" s="57"/>
      <c r="D16" s="57"/>
      <c r="E16" s="58"/>
      <c r="F16" s="57"/>
      <c r="G16" s="113">
        <f t="shared" si="0"/>
        <v>0</v>
      </c>
      <c r="H16" s="111"/>
      <c r="I16" s="111"/>
      <c r="J16" s="113">
        <f t="shared" si="1"/>
        <v>0</v>
      </c>
      <c r="K16" s="111"/>
      <c r="L16" s="111"/>
      <c r="M16" s="113">
        <f t="shared" si="2"/>
        <v>0</v>
      </c>
      <c r="N16" s="111"/>
      <c r="O16" s="111"/>
      <c r="P16" s="113">
        <f t="shared" si="3"/>
        <v>0</v>
      </c>
      <c r="Q16" s="111"/>
      <c r="R16" s="111"/>
      <c r="S16" s="113">
        <f t="shared" si="4"/>
        <v>0</v>
      </c>
      <c r="T16" s="111"/>
      <c r="U16" s="111"/>
      <c r="V16" s="113">
        <f t="shared" si="5"/>
        <v>0</v>
      </c>
      <c r="W16" s="111"/>
      <c r="X16" s="111"/>
      <c r="Y16" s="113">
        <f t="shared" si="6"/>
        <v>0</v>
      </c>
      <c r="Z16" s="111"/>
      <c r="AA16" s="111"/>
      <c r="AB16" s="113">
        <f t="shared" si="7"/>
        <v>0</v>
      </c>
      <c r="AC16" s="111"/>
      <c r="AD16" s="90"/>
      <c r="AE16" s="89">
        <f t="shared" si="8"/>
        <v>0</v>
      </c>
      <c r="AF16" s="111"/>
      <c r="AG16" s="111"/>
      <c r="AH16" s="113">
        <f t="shared" si="9"/>
        <v>0</v>
      </c>
      <c r="AI16" s="111"/>
      <c r="AJ16" s="111"/>
      <c r="AK16" s="113">
        <f t="shared" si="10"/>
        <v>0</v>
      </c>
      <c r="AL16" s="111"/>
      <c r="AM16" s="111"/>
      <c r="AN16" s="113">
        <f t="shared" si="11"/>
        <v>0</v>
      </c>
      <c r="AO16" s="111"/>
      <c r="AP16" s="111"/>
      <c r="AQ16" s="113">
        <f t="shared" si="12"/>
        <v>0</v>
      </c>
      <c r="AR16" s="111"/>
      <c r="AS16" s="111"/>
      <c r="AT16" s="113">
        <f t="shared" si="13"/>
        <v>0</v>
      </c>
      <c r="AU16" s="111"/>
      <c r="AV16" s="90"/>
      <c r="AW16" s="95"/>
      <c r="AX16" s="111"/>
      <c r="AY16" s="90"/>
    </row>
    <row r="17" spans="1:51" x14ac:dyDescent="0.3">
      <c r="B17" s="98"/>
      <c r="C17" s="74"/>
      <c r="D17" s="74"/>
      <c r="E17" s="75"/>
      <c r="F17" s="74"/>
      <c r="G17" s="113">
        <f t="shared" si="0"/>
        <v>0</v>
      </c>
      <c r="H17" s="111"/>
      <c r="I17" s="111"/>
      <c r="J17" s="113">
        <f t="shared" si="1"/>
        <v>0</v>
      </c>
      <c r="K17" s="111"/>
      <c r="L17" s="111"/>
      <c r="M17" s="113">
        <f t="shared" si="2"/>
        <v>0</v>
      </c>
      <c r="N17" s="111"/>
      <c r="O17" s="111"/>
      <c r="P17" s="113">
        <f t="shared" si="3"/>
        <v>0</v>
      </c>
      <c r="Q17" s="111"/>
      <c r="R17" s="111"/>
      <c r="S17" s="113">
        <f t="shared" si="4"/>
        <v>0</v>
      </c>
      <c r="T17" s="111"/>
      <c r="U17" s="111"/>
      <c r="V17" s="113">
        <f t="shared" si="5"/>
        <v>0</v>
      </c>
      <c r="W17" s="111"/>
      <c r="X17" s="111"/>
      <c r="Y17" s="113">
        <f t="shared" si="6"/>
        <v>0</v>
      </c>
      <c r="Z17" s="111"/>
      <c r="AA17" s="111"/>
      <c r="AB17" s="113">
        <f t="shared" si="7"/>
        <v>0</v>
      </c>
      <c r="AC17" s="111"/>
      <c r="AD17" s="90"/>
      <c r="AE17" s="89">
        <f t="shared" si="8"/>
        <v>0</v>
      </c>
      <c r="AF17" s="111"/>
      <c r="AG17" s="111"/>
      <c r="AH17" s="113">
        <f t="shared" si="9"/>
        <v>0</v>
      </c>
      <c r="AI17" s="111"/>
      <c r="AJ17" s="111"/>
      <c r="AK17" s="113">
        <f t="shared" si="10"/>
        <v>0</v>
      </c>
      <c r="AL17" s="111"/>
      <c r="AM17" s="111"/>
      <c r="AN17" s="113">
        <f t="shared" si="11"/>
        <v>0</v>
      </c>
      <c r="AO17" s="111"/>
      <c r="AP17" s="111"/>
      <c r="AQ17" s="113">
        <f t="shared" si="12"/>
        <v>0</v>
      </c>
      <c r="AR17" s="111"/>
      <c r="AS17" s="111"/>
      <c r="AT17" s="113">
        <f t="shared" si="13"/>
        <v>0</v>
      </c>
      <c r="AU17" s="111"/>
      <c r="AV17" s="90"/>
      <c r="AW17" s="95"/>
      <c r="AX17" s="111"/>
      <c r="AY17" s="90"/>
    </row>
    <row r="18" spans="1:51" ht="18" x14ac:dyDescent="0.3">
      <c r="A18" s="72"/>
      <c r="B18" s="217" t="s">
        <v>67</v>
      </c>
      <c r="C18" s="218"/>
      <c r="D18" s="218"/>
      <c r="E18" s="218"/>
      <c r="F18" s="218"/>
      <c r="G18" s="76">
        <f t="shared" ref="G18:AV18" si="14">SUM(G9:G17)</f>
        <v>0</v>
      </c>
      <c r="H18" s="76">
        <f t="shared" si="14"/>
        <v>0</v>
      </c>
      <c r="I18" s="76">
        <f t="shared" si="14"/>
        <v>0</v>
      </c>
      <c r="J18" s="76">
        <f t="shared" si="14"/>
        <v>0</v>
      </c>
      <c r="K18" s="76">
        <f t="shared" si="14"/>
        <v>0</v>
      </c>
      <c r="L18" s="76">
        <f t="shared" si="14"/>
        <v>0</v>
      </c>
      <c r="M18" s="76">
        <f t="shared" si="14"/>
        <v>0</v>
      </c>
      <c r="N18" s="76">
        <f t="shared" si="14"/>
        <v>0</v>
      </c>
      <c r="O18" s="76">
        <f t="shared" si="14"/>
        <v>0</v>
      </c>
      <c r="P18" s="76">
        <f t="shared" si="14"/>
        <v>0</v>
      </c>
      <c r="Q18" s="76">
        <f t="shared" si="14"/>
        <v>0</v>
      </c>
      <c r="R18" s="76">
        <f t="shared" si="14"/>
        <v>0</v>
      </c>
      <c r="S18" s="76">
        <f t="shared" si="14"/>
        <v>0</v>
      </c>
      <c r="T18" s="76">
        <f t="shared" si="14"/>
        <v>0</v>
      </c>
      <c r="U18" s="76">
        <f t="shared" si="14"/>
        <v>0</v>
      </c>
      <c r="V18" s="76">
        <f t="shared" si="14"/>
        <v>0</v>
      </c>
      <c r="W18" s="76">
        <f t="shared" si="14"/>
        <v>0</v>
      </c>
      <c r="X18" s="76">
        <f t="shared" si="14"/>
        <v>0</v>
      </c>
      <c r="Y18" s="76">
        <f t="shared" si="14"/>
        <v>0</v>
      </c>
      <c r="Z18" s="76">
        <f t="shared" si="14"/>
        <v>0</v>
      </c>
      <c r="AA18" s="76">
        <f t="shared" si="14"/>
        <v>0</v>
      </c>
      <c r="AB18" s="76">
        <f t="shared" si="14"/>
        <v>0</v>
      </c>
      <c r="AC18" s="76">
        <f t="shared" si="14"/>
        <v>0</v>
      </c>
      <c r="AD18" s="91">
        <f t="shared" si="14"/>
        <v>0</v>
      </c>
      <c r="AE18" s="89">
        <f t="shared" si="14"/>
        <v>0</v>
      </c>
      <c r="AF18" s="76">
        <f t="shared" si="14"/>
        <v>0</v>
      </c>
      <c r="AG18" s="76">
        <f t="shared" si="14"/>
        <v>0</v>
      </c>
      <c r="AH18" s="76">
        <f t="shared" si="14"/>
        <v>0</v>
      </c>
      <c r="AI18" s="76">
        <f t="shared" si="14"/>
        <v>0</v>
      </c>
      <c r="AJ18" s="76">
        <f t="shared" si="14"/>
        <v>0</v>
      </c>
      <c r="AK18" s="76">
        <f t="shared" si="14"/>
        <v>0</v>
      </c>
      <c r="AL18" s="76">
        <f t="shared" si="14"/>
        <v>0</v>
      </c>
      <c r="AM18" s="76">
        <f t="shared" si="14"/>
        <v>0</v>
      </c>
      <c r="AN18" s="76">
        <f t="shared" si="14"/>
        <v>0</v>
      </c>
      <c r="AO18" s="76">
        <f t="shared" si="14"/>
        <v>0</v>
      </c>
      <c r="AP18" s="76">
        <f t="shared" si="14"/>
        <v>0</v>
      </c>
      <c r="AQ18" s="76">
        <f t="shared" si="14"/>
        <v>0</v>
      </c>
      <c r="AR18" s="76">
        <f t="shared" si="14"/>
        <v>0</v>
      </c>
      <c r="AS18" s="76">
        <f t="shared" si="14"/>
        <v>0</v>
      </c>
      <c r="AT18" s="76">
        <f t="shared" si="14"/>
        <v>0</v>
      </c>
      <c r="AU18" s="76">
        <f t="shared" si="14"/>
        <v>0</v>
      </c>
      <c r="AV18" s="91">
        <f t="shared" si="14"/>
        <v>0</v>
      </c>
      <c r="AW18" s="89" t="s">
        <v>71</v>
      </c>
      <c r="AX18" s="76" t="s">
        <v>71</v>
      </c>
      <c r="AY18" s="91" t="s">
        <v>71</v>
      </c>
    </row>
    <row r="19" spans="1:51" x14ac:dyDescent="0.3">
      <c r="B19" s="217" t="s">
        <v>47</v>
      </c>
      <c r="C19" s="218"/>
      <c r="D19" s="218"/>
      <c r="E19" s="218"/>
      <c r="F19" s="218"/>
      <c r="G19" s="76">
        <f t="shared" ref="G19:AV19" si="15">SUMIF($E9:$E17,"Վարկային ծրագիր",G9:G17)</f>
        <v>0</v>
      </c>
      <c r="H19" s="76">
        <f t="shared" si="15"/>
        <v>0</v>
      </c>
      <c r="I19" s="76">
        <f t="shared" si="15"/>
        <v>0</v>
      </c>
      <c r="J19" s="76">
        <f t="shared" si="15"/>
        <v>0</v>
      </c>
      <c r="K19" s="76">
        <f t="shared" si="15"/>
        <v>0</v>
      </c>
      <c r="L19" s="76">
        <f t="shared" si="15"/>
        <v>0</v>
      </c>
      <c r="M19" s="76">
        <f t="shared" si="15"/>
        <v>0</v>
      </c>
      <c r="N19" s="76">
        <f t="shared" si="15"/>
        <v>0</v>
      </c>
      <c r="O19" s="76">
        <f t="shared" si="15"/>
        <v>0</v>
      </c>
      <c r="P19" s="76">
        <f t="shared" si="15"/>
        <v>0</v>
      </c>
      <c r="Q19" s="76">
        <f t="shared" si="15"/>
        <v>0</v>
      </c>
      <c r="R19" s="76">
        <f t="shared" si="15"/>
        <v>0</v>
      </c>
      <c r="S19" s="76">
        <f t="shared" si="15"/>
        <v>0</v>
      </c>
      <c r="T19" s="76">
        <f t="shared" si="15"/>
        <v>0</v>
      </c>
      <c r="U19" s="76">
        <f t="shared" si="15"/>
        <v>0</v>
      </c>
      <c r="V19" s="76">
        <f t="shared" si="15"/>
        <v>0</v>
      </c>
      <c r="W19" s="76">
        <f t="shared" si="15"/>
        <v>0</v>
      </c>
      <c r="X19" s="76">
        <f t="shared" si="15"/>
        <v>0</v>
      </c>
      <c r="Y19" s="76">
        <f t="shared" si="15"/>
        <v>0</v>
      </c>
      <c r="Z19" s="76">
        <f t="shared" si="15"/>
        <v>0</v>
      </c>
      <c r="AA19" s="76">
        <f t="shared" si="15"/>
        <v>0</v>
      </c>
      <c r="AB19" s="76">
        <f t="shared" si="15"/>
        <v>0</v>
      </c>
      <c r="AC19" s="76">
        <f t="shared" si="15"/>
        <v>0</v>
      </c>
      <c r="AD19" s="91">
        <f t="shared" si="15"/>
        <v>0</v>
      </c>
      <c r="AE19" s="89">
        <f t="shared" si="15"/>
        <v>0</v>
      </c>
      <c r="AF19" s="76">
        <f t="shared" si="15"/>
        <v>0</v>
      </c>
      <c r="AG19" s="76">
        <f t="shared" si="15"/>
        <v>0</v>
      </c>
      <c r="AH19" s="76">
        <f t="shared" si="15"/>
        <v>0</v>
      </c>
      <c r="AI19" s="76">
        <f t="shared" si="15"/>
        <v>0</v>
      </c>
      <c r="AJ19" s="76">
        <f t="shared" si="15"/>
        <v>0</v>
      </c>
      <c r="AK19" s="76">
        <f t="shared" si="15"/>
        <v>0</v>
      </c>
      <c r="AL19" s="76">
        <f t="shared" si="15"/>
        <v>0</v>
      </c>
      <c r="AM19" s="76">
        <f t="shared" si="15"/>
        <v>0</v>
      </c>
      <c r="AN19" s="76">
        <f t="shared" si="15"/>
        <v>0</v>
      </c>
      <c r="AO19" s="76">
        <f t="shared" si="15"/>
        <v>0</v>
      </c>
      <c r="AP19" s="76">
        <f t="shared" si="15"/>
        <v>0</v>
      </c>
      <c r="AQ19" s="76">
        <f t="shared" si="15"/>
        <v>0</v>
      </c>
      <c r="AR19" s="76">
        <f t="shared" si="15"/>
        <v>0</v>
      </c>
      <c r="AS19" s="76">
        <f t="shared" si="15"/>
        <v>0</v>
      </c>
      <c r="AT19" s="76">
        <f t="shared" si="15"/>
        <v>0</v>
      </c>
      <c r="AU19" s="76">
        <f t="shared" si="15"/>
        <v>0</v>
      </c>
      <c r="AV19" s="91">
        <f t="shared" si="15"/>
        <v>0</v>
      </c>
      <c r="AW19" s="89" t="s">
        <v>71</v>
      </c>
      <c r="AX19" s="76" t="s">
        <v>71</v>
      </c>
      <c r="AY19" s="91" t="s">
        <v>71</v>
      </c>
    </row>
    <row r="20" spans="1:51" x14ac:dyDescent="0.3">
      <c r="B20" s="217" t="s">
        <v>48</v>
      </c>
      <c r="C20" s="218"/>
      <c r="D20" s="218"/>
      <c r="E20" s="218"/>
      <c r="F20" s="218"/>
      <c r="G20" s="76">
        <f t="shared" ref="G20:AV20" si="16">SUMIF($E9:$E17,"Դրամաշնորհային ծրագիր",G9:G17)</f>
        <v>0</v>
      </c>
      <c r="H20" s="76">
        <f>SUMIF($E9:$E17,"Դրամաշնորհային ծրագիր",H9:H17)</f>
        <v>0</v>
      </c>
      <c r="I20" s="76">
        <f t="shared" si="16"/>
        <v>0</v>
      </c>
      <c r="J20" s="76">
        <f t="shared" si="16"/>
        <v>0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0</v>
      </c>
      <c r="O20" s="76">
        <f t="shared" si="16"/>
        <v>0</v>
      </c>
      <c r="P20" s="76">
        <f t="shared" si="16"/>
        <v>0</v>
      </c>
      <c r="Q20" s="76">
        <f t="shared" si="16"/>
        <v>0</v>
      </c>
      <c r="R20" s="76">
        <f t="shared" si="16"/>
        <v>0</v>
      </c>
      <c r="S20" s="76">
        <f t="shared" si="16"/>
        <v>0</v>
      </c>
      <c r="T20" s="76">
        <f t="shared" si="16"/>
        <v>0</v>
      </c>
      <c r="U20" s="76">
        <f t="shared" si="16"/>
        <v>0</v>
      </c>
      <c r="V20" s="76">
        <f t="shared" si="16"/>
        <v>0</v>
      </c>
      <c r="W20" s="76">
        <f t="shared" si="16"/>
        <v>0</v>
      </c>
      <c r="X20" s="76">
        <f t="shared" si="16"/>
        <v>0</v>
      </c>
      <c r="Y20" s="76">
        <f t="shared" si="16"/>
        <v>0</v>
      </c>
      <c r="Z20" s="76">
        <f t="shared" si="16"/>
        <v>0</v>
      </c>
      <c r="AA20" s="76">
        <f t="shared" si="16"/>
        <v>0</v>
      </c>
      <c r="AB20" s="76">
        <f t="shared" si="16"/>
        <v>0</v>
      </c>
      <c r="AC20" s="76">
        <f t="shared" si="16"/>
        <v>0</v>
      </c>
      <c r="AD20" s="91">
        <f t="shared" si="16"/>
        <v>0</v>
      </c>
      <c r="AE20" s="89">
        <f t="shared" si="16"/>
        <v>0</v>
      </c>
      <c r="AF20" s="76">
        <f t="shared" si="16"/>
        <v>0</v>
      </c>
      <c r="AG20" s="76">
        <f t="shared" si="16"/>
        <v>0</v>
      </c>
      <c r="AH20" s="76">
        <f t="shared" si="16"/>
        <v>0</v>
      </c>
      <c r="AI20" s="76">
        <f t="shared" si="16"/>
        <v>0</v>
      </c>
      <c r="AJ20" s="76">
        <f t="shared" si="16"/>
        <v>0</v>
      </c>
      <c r="AK20" s="76">
        <f t="shared" si="16"/>
        <v>0</v>
      </c>
      <c r="AL20" s="76">
        <f t="shared" si="16"/>
        <v>0</v>
      </c>
      <c r="AM20" s="76">
        <f t="shared" si="16"/>
        <v>0</v>
      </c>
      <c r="AN20" s="76">
        <f t="shared" si="16"/>
        <v>0</v>
      </c>
      <c r="AO20" s="76">
        <f t="shared" si="16"/>
        <v>0</v>
      </c>
      <c r="AP20" s="76">
        <f t="shared" si="16"/>
        <v>0</v>
      </c>
      <c r="AQ20" s="76">
        <f t="shared" si="16"/>
        <v>0</v>
      </c>
      <c r="AR20" s="76">
        <f t="shared" si="16"/>
        <v>0</v>
      </c>
      <c r="AS20" s="76">
        <f t="shared" si="16"/>
        <v>0</v>
      </c>
      <c r="AT20" s="76">
        <f t="shared" si="16"/>
        <v>0</v>
      </c>
      <c r="AU20" s="76">
        <f t="shared" si="16"/>
        <v>0</v>
      </c>
      <c r="AV20" s="91">
        <f t="shared" si="16"/>
        <v>0</v>
      </c>
      <c r="AW20" s="89" t="s">
        <v>71</v>
      </c>
      <c r="AX20" s="76" t="s">
        <v>71</v>
      </c>
      <c r="AY20" s="91" t="s">
        <v>71</v>
      </c>
    </row>
    <row r="21" spans="1:51" ht="17.25" customHeight="1" x14ac:dyDescent="0.3"/>
    <row r="23" spans="1:51" x14ac:dyDescent="0.3">
      <c r="B23" s="126"/>
      <c r="C23" s="126"/>
      <c r="D23" s="127"/>
      <c r="E23" s="129"/>
      <c r="F23" s="129"/>
      <c r="G23" s="129"/>
      <c r="H23" s="129"/>
    </row>
  </sheetData>
  <mergeCells count="26">
    <mergeCell ref="AH6:AV6"/>
    <mergeCell ref="AW6:AW8"/>
    <mergeCell ref="AX6:AX8"/>
    <mergeCell ref="AY6:AY8"/>
    <mergeCell ref="AH7:AJ7"/>
    <mergeCell ref="AK7:AM7"/>
    <mergeCell ref="AN7:AP7"/>
    <mergeCell ref="AQ7:AS7"/>
    <mergeCell ref="AT7:AV7"/>
    <mergeCell ref="B20:F20"/>
    <mergeCell ref="V6:AD6"/>
    <mergeCell ref="D6:D8"/>
    <mergeCell ref="F6:F8"/>
    <mergeCell ref="B6:C7"/>
    <mergeCell ref="G6:I7"/>
    <mergeCell ref="J6:L7"/>
    <mergeCell ref="M6:O7"/>
    <mergeCell ref="P6:R7"/>
    <mergeCell ref="S6:U7"/>
    <mergeCell ref="AB7:AD7"/>
    <mergeCell ref="V7:X7"/>
    <mergeCell ref="AE6:AG7"/>
    <mergeCell ref="Y7:AA7"/>
    <mergeCell ref="E6:E8"/>
    <mergeCell ref="B18:F18"/>
    <mergeCell ref="B19:F19"/>
  </mergeCells>
  <dataValidations count="1">
    <dataValidation type="list" allowBlank="1" showInputMessage="1" showErrorMessage="1" sqref="E9:E17">
      <formula1>$BE$1:$BE$3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W17"/>
  <sheetViews>
    <sheetView workbookViewId="0">
      <selection activeCell="B1" sqref="B1"/>
    </sheetView>
  </sheetViews>
  <sheetFormatPr defaultRowHeight="14.4" x14ac:dyDescent="0.3"/>
  <cols>
    <col min="1" max="1" width="6.44140625" customWidth="1"/>
    <col min="2" max="2" width="10.6640625" customWidth="1"/>
    <col min="3" max="3" width="12.6640625" customWidth="1"/>
    <col min="4" max="4" width="22.44140625" customWidth="1"/>
    <col min="5" max="7" width="9.33203125" customWidth="1"/>
    <col min="8" max="10" width="8.6640625" customWidth="1"/>
    <col min="11" max="13" width="7.44140625" customWidth="1"/>
    <col min="14" max="16" width="8.33203125" customWidth="1"/>
    <col min="17" max="19" width="7.6640625" customWidth="1"/>
    <col min="25" max="25" width="6.44140625" customWidth="1"/>
    <col min="26" max="26" width="5.88671875" customWidth="1"/>
    <col min="27" max="27" width="9.109375" customWidth="1"/>
  </cols>
  <sheetData>
    <row r="1" spans="1:49" ht="18" x14ac:dyDescent="0.3">
      <c r="A1" s="133" t="s">
        <v>215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49" ht="18" x14ac:dyDescent="0.3">
      <c r="A2" s="133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49" s="116" customFormat="1" ht="18" x14ac:dyDescent="0.3">
      <c r="A3" s="133" t="s">
        <v>220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49" ht="15" thickBot="1" x14ac:dyDescent="0.3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49" ht="15" customHeight="1" x14ac:dyDescent="0.3">
      <c r="B5" s="236" t="s">
        <v>28</v>
      </c>
      <c r="C5" s="219"/>
      <c r="D5" s="219" t="s">
        <v>82</v>
      </c>
      <c r="E5" s="219" t="s">
        <v>199</v>
      </c>
      <c r="F5" s="219"/>
      <c r="G5" s="219"/>
      <c r="H5" s="219" t="s">
        <v>183</v>
      </c>
      <c r="I5" s="219"/>
      <c r="J5" s="219"/>
      <c r="K5" s="219" t="s">
        <v>184</v>
      </c>
      <c r="L5" s="219"/>
      <c r="M5" s="219"/>
      <c r="N5" s="219" t="s">
        <v>185</v>
      </c>
      <c r="O5" s="219"/>
      <c r="P5" s="219"/>
      <c r="Q5" s="219" t="s">
        <v>46</v>
      </c>
      <c r="R5" s="219"/>
      <c r="S5" s="219"/>
      <c r="T5" s="219" t="s">
        <v>37</v>
      </c>
      <c r="U5" s="219"/>
      <c r="V5" s="219"/>
      <c r="W5" s="219"/>
      <c r="X5" s="219"/>
      <c r="Y5" s="219"/>
      <c r="Z5" s="219"/>
      <c r="AA5" s="219"/>
      <c r="AB5" s="220"/>
      <c r="AC5" s="211" t="s">
        <v>186</v>
      </c>
      <c r="AD5" s="212"/>
      <c r="AE5" s="212"/>
      <c r="AF5" s="212" t="s">
        <v>187</v>
      </c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24"/>
      <c r="AU5" s="225" t="s">
        <v>52</v>
      </c>
      <c r="AV5" s="227" t="s">
        <v>53</v>
      </c>
      <c r="AW5" s="229" t="s">
        <v>188</v>
      </c>
    </row>
    <row r="6" spans="1:49" ht="23.25" customHeight="1" x14ac:dyDescent="0.3">
      <c r="B6" s="237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 t="s">
        <v>23</v>
      </c>
      <c r="U6" s="201"/>
      <c r="V6" s="201"/>
      <c r="W6" s="201" t="s">
        <v>27</v>
      </c>
      <c r="X6" s="201"/>
      <c r="Y6" s="201"/>
      <c r="Z6" s="201" t="s">
        <v>175</v>
      </c>
      <c r="AA6" s="201"/>
      <c r="AB6" s="223"/>
      <c r="AC6" s="213"/>
      <c r="AD6" s="214"/>
      <c r="AE6" s="214"/>
      <c r="AF6" s="214" t="s">
        <v>54</v>
      </c>
      <c r="AG6" s="214"/>
      <c r="AH6" s="214"/>
      <c r="AI6" s="214" t="s">
        <v>55</v>
      </c>
      <c r="AJ6" s="214"/>
      <c r="AK6" s="214"/>
      <c r="AL6" s="214" t="s">
        <v>56</v>
      </c>
      <c r="AM6" s="214"/>
      <c r="AN6" s="214"/>
      <c r="AO6" s="214" t="s">
        <v>57</v>
      </c>
      <c r="AP6" s="214"/>
      <c r="AQ6" s="214"/>
      <c r="AR6" s="214" t="s">
        <v>58</v>
      </c>
      <c r="AS6" s="214"/>
      <c r="AT6" s="231"/>
      <c r="AU6" s="226"/>
      <c r="AV6" s="228"/>
      <c r="AW6" s="230"/>
    </row>
    <row r="7" spans="1:49" ht="126" customHeight="1" x14ac:dyDescent="0.3">
      <c r="B7" s="96" t="s">
        <v>6</v>
      </c>
      <c r="C7" s="110" t="s">
        <v>49</v>
      </c>
      <c r="D7" s="201"/>
      <c r="E7" s="115" t="s">
        <v>32</v>
      </c>
      <c r="F7" s="115" t="s">
        <v>44</v>
      </c>
      <c r="G7" s="115" t="s">
        <v>45</v>
      </c>
      <c r="H7" s="115" t="s">
        <v>32</v>
      </c>
      <c r="I7" s="115" t="s">
        <v>44</v>
      </c>
      <c r="J7" s="115" t="s">
        <v>45</v>
      </c>
      <c r="K7" s="115" t="s">
        <v>32</v>
      </c>
      <c r="L7" s="115" t="s">
        <v>44</v>
      </c>
      <c r="M7" s="115" t="s">
        <v>45</v>
      </c>
      <c r="N7" s="115" t="s">
        <v>32</v>
      </c>
      <c r="O7" s="115" t="s">
        <v>44</v>
      </c>
      <c r="P7" s="115" t="s">
        <v>45</v>
      </c>
      <c r="Q7" s="115" t="s">
        <v>32</v>
      </c>
      <c r="R7" s="115" t="s">
        <v>44</v>
      </c>
      <c r="S7" s="115" t="s">
        <v>45</v>
      </c>
      <c r="T7" s="73" t="s">
        <v>32</v>
      </c>
      <c r="U7" s="73" t="s">
        <v>44</v>
      </c>
      <c r="V7" s="73" t="s">
        <v>45</v>
      </c>
      <c r="W7" s="73" t="s">
        <v>32</v>
      </c>
      <c r="X7" s="73" t="s">
        <v>44</v>
      </c>
      <c r="Y7" s="73" t="s">
        <v>45</v>
      </c>
      <c r="Z7" s="73" t="s">
        <v>32</v>
      </c>
      <c r="AA7" s="73" t="s">
        <v>44</v>
      </c>
      <c r="AB7" s="114" t="s">
        <v>45</v>
      </c>
      <c r="AC7" s="87" t="s">
        <v>32</v>
      </c>
      <c r="AD7" s="86" t="s">
        <v>44</v>
      </c>
      <c r="AE7" s="86" t="s">
        <v>45</v>
      </c>
      <c r="AF7" s="86" t="s">
        <v>32</v>
      </c>
      <c r="AG7" s="86" t="s">
        <v>44</v>
      </c>
      <c r="AH7" s="86" t="s">
        <v>45</v>
      </c>
      <c r="AI7" s="86" t="s">
        <v>32</v>
      </c>
      <c r="AJ7" s="86" t="s">
        <v>44</v>
      </c>
      <c r="AK7" s="86" t="s">
        <v>45</v>
      </c>
      <c r="AL7" s="86" t="s">
        <v>32</v>
      </c>
      <c r="AM7" s="86" t="s">
        <v>44</v>
      </c>
      <c r="AN7" s="86" t="s">
        <v>45</v>
      </c>
      <c r="AO7" s="86" t="s">
        <v>32</v>
      </c>
      <c r="AP7" s="86" t="s">
        <v>44</v>
      </c>
      <c r="AQ7" s="86" t="s">
        <v>45</v>
      </c>
      <c r="AR7" s="86" t="s">
        <v>32</v>
      </c>
      <c r="AS7" s="86" t="s">
        <v>44</v>
      </c>
      <c r="AT7" s="88" t="s">
        <v>45</v>
      </c>
      <c r="AU7" s="226"/>
      <c r="AV7" s="228"/>
      <c r="AW7" s="230"/>
    </row>
    <row r="8" spans="1:49" x14ac:dyDescent="0.3">
      <c r="B8" s="97"/>
      <c r="C8" s="57"/>
      <c r="D8" s="57"/>
      <c r="E8" s="113">
        <f>F8+G8</f>
        <v>0</v>
      </c>
      <c r="F8" s="111"/>
      <c r="G8" s="111"/>
      <c r="H8" s="113">
        <f>I8+J8</f>
        <v>0</v>
      </c>
      <c r="I8" s="111"/>
      <c r="J8" s="111"/>
      <c r="K8" s="113">
        <f>L8+M8</f>
        <v>0</v>
      </c>
      <c r="L8" s="111"/>
      <c r="M8" s="111"/>
      <c r="N8" s="113">
        <f>O8+P8</f>
        <v>0</v>
      </c>
      <c r="O8" s="111"/>
      <c r="P8" s="111"/>
      <c r="Q8" s="113">
        <f>R8+S8</f>
        <v>0</v>
      </c>
      <c r="R8" s="111"/>
      <c r="S8" s="111"/>
      <c r="T8" s="113">
        <f>U8+V8</f>
        <v>0</v>
      </c>
      <c r="U8" s="111"/>
      <c r="V8" s="111"/>
      <c r="W8" s="113">
        <f>X8+Y8</f>
        <v>0</v>
      </c>
      <c r="X8" s="111"/>
      <c r="Y8" s="111"/>
      <c r="Z8" s="113">
        <f>AA8+AB8</f>
        <v>0</v>
      </c>
      <c r="AA8" s="111"/>
      <c r="AB8" s="111"/>
      <c r="AC8" s="113">
        <f>AD8+AE8</f>
        <v>0</v>
      </c>
      <c r="AD8" s="111"/>
      <c r="AE8" s="111"/>
      <c r="AF8" s="113">
        <f>AG8+AH8</f>
        <v>0</v>
      </c>
      <c r="AG8" s="111"/>
      <c r="AH8" s="111"/>
      <c r="AI8" s="113">
        <f>AJ8+AK8</f>
        <v>0</v>
      </c>
      <c r="AJ8" s="111"/>
      <c r="AK8" s="111"/>
      <c r="AL8" s="113">
        <f>AM8+AN8</f>
        <v>0</v>
      </c>
      <c r="AM8" s="111"/>
      <c r="AN8" s="111"/>
      <c r="AO8" s="113">
        <f>AP8+AQ8</f>
        <v>0</v>
      </c>
      <c r="AP8" s="111"/>
      <c r="AQ8" s="111"/>
      <c r="AR8" s="113">
        <f>AS8+AT8</f>
        <v>0</v>
      </c>
      <c r="AS8" s="111"/>
      <c r="AT8" s="111"/>
      <c r="AU8" s="95"/>
      <c r="AV8" s="111"/>
      <c r="AW8" s="90"/>
    </row>
    <row r="9" spans="1:49" x14ac:dyDescent="0.3">
      <c r="B9" s="97"/>
      <c r="C9" s="57"/>
      <c r="D9" s="57"/>
      <c r="E9" s="113">
        <f t="shared" ref="E9:E16" si="0">F9+G9</f>
        <v>0</v>
      </c>
      <c r="F9" s="111"/>
      <c r="G9" s="111"/>
      <c r="H9" s="113">
        <f t="shared" ref="H9:H16" si="1">I9+J9</f>
        <v>0</v>
      </c>
      <c r="I9" s="111"/>
      <c r="J9" s="111"/>
      <c r="K9" s="113">
        <f t="shared" ref="K9:K16" si="2">L9+M9</f>
        <v>0</v>
      </c>
      <c r="L9" s="111"/>
      <c r="M9" s="111"/>
      <c r="N9" s="113">
        <f t="shared" ref="N9:N16" si="3">O9+P9</f>
        <v>0</v>
      </c>
      <c r="O9" s="111"/>
      <c r="P9" s="111"/>
      <c r="Q9" s="113">
        <f t="shared" ref="Q9:Q16" si="4">R9+S9</f>
        <v>0</v>
      </c>
      <c r="R9" s="111"/>
      <c r="S9" s="111"/>
      <c r="T9" s="113">
        <f t="shared" ref="T9:T16" si="5">U9+V9</f>
        <v>0</v>
      </c>
      <c r="U9" s="111"/>
      <c r="V9" s="111"/>
      <c r="W9" s="113">
        <f t="shared" ref="W9:W16" si="6">X9+Y9</f>
        <v>0</v>
      </c>
      <c r="X9" s="111"/>
      <c r="Y9" s="111"/>
      <c r="Z9" s="113">
        <f t="shared" ref="Z9:Z16" si="7">AA9+AB9</f>
        <v>0</v>
      </c>
      <c r="AA9" s="111"/>
      <c r="AB9" s="111"/>
      <c r="AC9" s="113">
        <f t="shared" ref="AC9:AC16" si="8">AD9+AE9</f>
        <v>0</v>
      </c>
      <c r="AD9" s="111"/>
      <c r="AE9" s="111"/>
      <c r="AF9" s="113">
        <f t="shared" ref="AF9:AF16" si="9">AG9+AH9</f>
        <v>0</v>
      </c>
      <c r="AG9" s="111"/>
      <c r="AH9" s="111"/>
      <c r="AI9" s="113">
        <f t="shared" ref="AI9:AI16" si="10">AJ9+AK9</f>
        <v>0</v>
      </c>
      <c r="AJ9" s="111"/>
      <c r="AK9" s="111"/>
      <c r="AL9" s="113">
        <f t="shared" ref="AL9:AL16" si="11">AM9+AN9</f>
        <v>0</v>
      </c>
      <c r="AM9" s="111"/>
      <c r="AN9" s="111"/>
      <c r="AO9" s="113">
        <f t="shared" ref="AO9:AO16" si="12">AP9+AQ9</f>
        <v>0</v>
      </c>
      <c r="AP9" s="111"/>
      <c r="AQ9" s="111"/>
      <c r="AR9" s="113">
        <f t="shared" ref="AR9:AR16" si="13">AS9+AT9</f>
        <v>0</v>
      </c>
      <c r="AS9" s="111"/>
      <c r="AT9" s="111"/>
      <c r="AU9" s="95"/>
      <c r="AV9" s="111"/>
      <c r="AW9" s="90"/>
    </row>
    <row r="10" spans="1:49" x14ac:dyDescent="0.3">
      <c r="B10" s="97"/>
      <c r="C10" s="57"/>
      <c r="D10" s="57"/>
      <c r="E10" s="113">
        <f t="shared" si="0"/>
        <v>0</v>
      </c>
      <c r="F10" s="111"/>
      <c r="G10" s="111"/>
      <c r="H10" s="113">
        <f t="shared" si="1"/>
        <v>0</v>
      </c>
      <c r="I10" s="111"/>
      <c r="J10" s="111"/>
      <c r="K10" s="113">
        <f t="shared" si="2"/>
        <v>0</v>
      </c>
      <c r="L10" s="111"/>
      <c r="M10" s="111"/>
      <c r="N10" s="113">
        <f t="shared" si="3"/>
        <v>0</v>
      </c>
      <c r="O10" s="111"/>
      <c r="P10" s="111"/>
      <c r="Q10" s="113">
        <f t="shared" si="4"/>
        <v>0</v>
      </c>
      <c r="R10" s="111"/>
      <c r="S10" s="111"/>
      <c r="T10" s="113">
        <f t="shared" si="5"/>
        <v>0</v>
      </c>
      <c r="U10" s="111"/>
      <c r="V10" s="111"/>
      <c r="W10" s="113">
        <f t="shared" si="6"/>
        <v>0</v>
      </c>
      <c r="X10" s="111"/>
      <c r="Y10" s="111"/>
      <c r="Z10" s="113">
        <f t="shared" si="7"/>
        <v>0</v>
      </c>
      <c r="AA10" s="111"/>
      <c r="AB10" s="111"/>
      <c r="AC10" s="113">
        <f t="shared" si="8"/>
        <v>0</v>
      </c>
      <c r="AD10" s="111"/>
      <c r="AE10" s="111"/>
      <c r="AF10" s="113">
        <f t="shared" si="9"/>
        <v>0</v>
      </c>
      <c r="AG10" s="111"/>
      <c r="AH10" s="111"/>
      <c r="AI10" s="113">
        <f t="shared" si="10"/>
        <v>0</v>
      </c>
      <c r="AJ10" s="111"/>
      <c r="AK10" s="111"/>
      <c r="AL10" s="113">
        <f t="shared" si="11"/>
        <v>0</v>
      </c>
      <c r="AM10" s="111"/>
      <c r="AN10" s="111"/>
      <c r="AO10" s="113">
        <f t="shared" si="12"/>
        <v>0</v>
      </c>
      <c r="AP10" s="111"/>
      <c r="AQ10" s="111"/>
      <c r="AR10" s="113">
        <f t="shared" si="13"/>
        <v>0</v>
      </c>
      <c r="AS10" s="111"/>
      <c r="AT10" s="111"/>
      <c r="AU10" s="95"/>
      <c r="AV10" s="111"/>
      <c r="AW10" s="90"/>
    </row>
    <row r="11" spans="1:49" x14ac:dyDescent="0.3">
      <c r="B11" s="97"/>
      <c r="C11" s="57"/>
      <c r="D11" s="57"/>
      <c r="E11" s="113">
        <f t="shared" si="0"/>
        <v>0</v>
      </c>
      <c r="F11" s="111"/>
      <c r="G11" s="111"/>
      <c r="H11" s="113">
        <f t="shared" si="1"/>
        <v>0</v>
      </c>
      <c r="I11" s="111"/>
      <c r="J11" s="111"/>
      <c r="K11" s="113">
        <f t="shared" si="2"/>
        <v>0</v>
      </c>
      <c r="L11" s="111"/>
      <c r="M11" s="111"/>
      <c r="N11" s="113">
        <f t="shared" si="3"/>
        <v>0</v>
      </c>
      <c r="O11" s="111"/>
      <c r="P11" s="111"/>
      <c r="Q11" s="113">
        <f t="shared" si="4"/>
        <v>0</v>
      </c>
      <c r="R11" s="111"/>
      <c r="S11" s="111"/>
      <c r="T11" s="113">
        <f t="shared" si="5"/>
        <v>0</v>
      </c>
      <c r="U11" s="111"/>
      <c r="V11" s="111"/>
      <c r="W11" s="113">
        <f t="shared" si="6"/>
        <v>0</v>
      </c>
      <c r="X11" s="111"/>
      <c r="Y11" s="111"/>
      <c r="Z11" s="113">
        <f t="shared" si="7"/>
        <v>0</v>
      </c>
      <c r="AA11" s="111"/>
      <c r="AB11" s="111"/>
      <c r="AC11" s="113">
        <f t="shared" si="8"/>
        <v>0</v>
      </c>
      <c r="AD11" s="111"/>
      <c r="AE11" s="111"/>
      <c r="AF11" s="113">
        <f t="shared" si="9"/>
        <v>0</v>
      </c>
      <c r="AG11" s="111"/>
      <c r="AH11" s="111"/>
      <c r="AI11" s="113">
        <f t="shared" si="10"/>
        <v>0</v>
      </c>
      <c r="AJ11" s="111"/>
      <c r="AK11" s="111"/>
      <c r="AL11" s="113">
        <f t="shared" si="11"/>
        <v>0</v>
      </c>
      <c r="AM11" s="111"/>
      <c r="AN11" s="111"/>
      <c r="AO11" s="113">
        <f t="shared" si="12"/>
        <v>0</v>
      </c>
      <c r="AP11" s="111"/>
      <c r="AQ11" s="111"/>
      <c r="AR11" s="113">
        <f t="shared" si="13"/>
        <v>0</v>
      </c>
      <c r="AS11" s="111"/>
      <c r="AT11" s="111"/>
      <c r="AU11" s="95"/>
      <c r="AV11" s="111"/>
      <c r="AW11" s="90"/>
    </row>
    <row r="12" spans="1:49" x14ac:dyDescent="0.3">
      <c r="B12" s="97"/>
      <c r="C12" s="57"/>
      <c r="D12" s="57"/>
      <c r="E12" s="113">
        <f t="shared" si="0"/>
        <v>0</v>
      </c>
      <c r="F12" s="111"/>
      <c r="G12" s="111"/>
      <c r="H12" s="113">
        <f t="shared" si="1"/>
        <v>0</v>
      </c>
      <c r="I12" s="111"/>
      <c r="J12" s="111"/>
      <c r="K12" s="113">
        <f t="shared" si="2"/>
        <v>0</v>
      </c>
      <c r="L12" s="111"/>
      <c r="M12" s="111"/>
      <c r="N12" s="113">
        <f t="shared" si="3"/>
        <v>0</v>
      </c>
      <c r="O12" s="111"/>
      <c r="P12" s="111"/>
      <c r="Q12" s="113">
        <f t="shared" si="4"/>
        <v>0</v>
      </c>
      <c r="R12" s="111"/>
      <c r="S12" s="111"/>
      <c r="T12" s="113">
        <f t="shared" si="5"/>
        <v>0</v>
      </c>
      <c r="U12" s="111"/>
      <c r="V12" s="111"/>
      <c r="W12" s="113">
        <f t="shared" si="6"/>
        <v>0</v>
      </c>
      <c r="X12" s="111"/>
      <c r="Y12" s="111"/>
      <c r="Z12" s="113">
        <f t="shared" si="7"/>
        <v>0</v>
      </c>
      <c r="AA12" s="111"/>
      <c r="AB12" s="111"/>
      <c r="AC12" s="113">
        <f t="shared" si="8"/>
        <v>0</v>
      </c>
      <c r="AD12" s="111"/>
      <c r="AE12" s="111"/>
      <c r="AF12" s="113">
        <f t="shared" si="9"/>
        <v>0</v>
      </c>
      <c r="AG12" s="111"/>
      <c r="AH12" s="111"/>
      <c r="AI12" s="113">
        <f t="shared" si="10"/>
        <v>0</v>
      </c>
      <c r="AJ12" s="111"/>
      <c r="AK12" s="111"/>
      <c r="AL12" s="113">
        <f t="shared" si="11"/>
        <v>0</v>
      </c>
      <c r="AM12" s="111"/>
      <c r="AN12" s="111"/>
      <c r="AO12" s="113">
        <f t="shared" si="12"/>
        <v>0</v>
      </c>
      <c r="AP12" s="111"/>
      <c r="AQ12" s="111"/>
      <c r="AR12" s="113">
        <f t="shared" si="13"/>
        <v>0</v>
      </c>
      <c r="AS12" s="111"/>
      <c r="AT12" s="111"/>
      <c r="AU12" s="95"/>
      <c r="AV12" s="111"/>
      <c r="AW12" s="90"/>
    </row>
    <row r="13" spans="1:49" x14ac:dyDescent="0.3">
      <c r="B13" s="97"/>
      <c r="C13" s="57"/>
      <c r="D13" s="57"/>
      <c r="E13" s="113">
        <f t="shared" si="0"/>
        <v>0</v>
      </c>
      <c r="F13" s="111"/>
      <c r="G13" s="111"/>
      <c r="H13" s="113">
        <f t="shared" si="1"/>
        <v>0</v>
      </c>
      <c r="I13" s="111"/>
      <c r="J13" s="111"/>
      <c r="K13" s="113">
        <f t="shared" si="2"/>
        <v>0</v>
      </c>
      <c r="L13" s="111"/>
      <c r="M13" s="111"/>
      <c r="N13" s="113">
        <f t="shared" si="3"/>
        <v>0</v>
      </c>
      <c r="O13" s="111"/>
      <c r="P13" s="111"/>
      <c r="Q13" s="113">
        <f t="shared" si="4"/>
        <v>0</v>
      </c>
      <c r="R13" s="111"/>
      <c r="S13" s="111"/>
      <c r="T13" s="113">
        <f t="shared" si="5"/>
        <v>0</v>
      </c>
      <c r="U13" s="111"/>
      <c r="V13" s="111"/>
      <c r="W13" s="113">
        <f t="shared" si="6"/>
        <v>0</v>
      </c>
      <c r="X13" s="111"/>
      <c r="Y13" s="111"/>
      <c r="Z13" s="113">
        <f t="shared" si="7"/>
        <v>0</v>
      </c>
      <c r="AA13" s="111"/>
      <c r="AB13" s="111"/>
      <c r="AC13" s="113">
        <f t="shared" si="8"/>
        <v>0</v>
      </c>
      <c r="AD13" s="111"/>
      <c r="AE13" s="111"/>
      <c r="AF13" s="113">
        <f t="shared" si="9"/>
        <v>0</v>
      </c>
      <c r="AG13" s="111"/>
      <c r="AH13" s="111"/>
      <c r="AI13" s="113">
        <f t="shared" si="10"/>
        <v>0</v>
      </c>
      <c r="AJ13" s="111"/>
      <c r="AK13" s="111"/>
      <c r="AL13" s="113">
        <f t="shared" si="11"/>
        <v>0</v>
      </c>
      <c r="AM13" s="111"/>
      <c r="AN13" s="111"/>
      <c r="AO13" s="113">
        <f t="shared" si="12"/>
        <v>0</v>
      </c>
      <c r="AP13" s="111"/>
      <c r="AQ13" s="111"/>
      <c r="AR13" s="113">
        <f t="shared" si="13"/>
        <v>0</v>
      </c>
      <c r="AS13" s="111"/>
      <c r="AT13" s="111"/>
      <c r="AU13" s="95"/>
      <c r="AV13" s="111"/>
      <c r="AW13" s="90"/>
    </row>
    <row r="14" spans="1:49" x14ac:dyDescent="0.3">
      <c r="B14" s="97"/>
      <c r="C14" s="57"/>
      <c r="D14" s="57"/>
      <c r="E14" s="113">
        <f t="shared" si="0"/>
        <v>0</v>
      </c>
      <c r="F14" s="111"/>
      <c r="G14" s="111"/>
      <c r="H14" s="113">
        <f t="shared" si="1"/>
        <v>0</v>
      </c>
      <c r="I14" s="111"/>
      <c r="J14" s="111"/>
      <c r="K14" s="113">
        <f t="shared" si="2"/>
        <v>0</v>
      </c>
      <c r="L14" s="111"/>
      <c r="M14" s="111"/>
      <c r="N14" s="113">
        <f t="shared" si="3"/>
        <v>0</v>
      </c>
      <c r="O14" s="111"/>
      <c r="P14" s="111"/>
      <c r="Q14" s="113">
        <f t="shared" si="4"/>
        <v>0</v>
      </c>
      <c r="R14" s="111"/>
      <c r="S14" s="111"/>
      <c r="T14" s="113">
        <f t="shared" si="5"/>
        <v>0</v>
      </c>
      <c r="U14" s="111"/>
      <c r="V14" s="111"/>
      <c r="W14" s="113">
        <f t="shared" si="6"/>
        <v>0</v>
      </c>
      <c r="X14" s="111"/>
      <c r="Y14" s="111"/>
      <c r="Z14" s="113">
        <f t="shared" si="7"/>
        <v>0</v>
      </c>
      <c r="AA14" s="111"/>
      <c r="AB14" s="111"/>
      <c r="AC14" s="113">
        <f t="shared" si="8"/>
        <v>0</v>
      </c>
      <c r="AD14" s="111"/>
      <c r="AE14" s="111"/>
      <c r="AF14" s="113">
        <f t="shared" si="9"/>
        <v>0</v>
      </c>
      <c r="AG14" s="111"/>
      <c r="AH14" s="111"/>
      <c r="AI14" s="113">
        <f t="shared" si="10"/>
        <v>0</v>
      </c>
      <c r="AJ14" s="111"/>
      <c r="AK14" s="111"/>
      <c r="AL14" s="113">
        <f t="shared" si="11"/>
        <v>0</v>
      </c>
      <c r="AM14" s="111"/>
      <c r="AN14" s="111"/>
      <c r="AO14" s="113">
        <f t="shared" si="12"/>
        <v>0</v>
      </c>
      <c r="AP14" s="111"/>
      <c r="AQ14" s="111"/>
      <c r="AR14" s="113">
        <f t="shared" si="13"/>
        <v>0</v>
      </c>
      <c r="AS14" s="111"/>
      <c r="AT14" s="111"/>
      <c r="AU14" s="95"/>
      <c r="AV14" s="111"/>
      <c r="AW14" s="90"/>
    </row>
    <row r="15" spans="1:49" x14ac:dyDescent="0.3">
      <c r="B15" s="97"/>
      <c r="C15" s="57"/>
      <c r="D15" s="57"/>
      <c r="E15" s="113">
        <f t="shared" si="0"/>
        <v>0</v>
      </c>
      <c r="F15" s="111"/>
      <c r="G15" s="111"/>
      <c r="H15" s="113">
        <f t="shared" si="1"/>
        <v>0</v>
      </c>
      <c r="I15" s="111"/>
      <c r="J15" s="111"/>
      <c r="K15" s="113">
        <f t="shared" si="2"/>
        <v>0</v>
      </c>
      <c r="L15" s="111"/>
      <c r="M15" s="111"/>
      <c r="N15" s="113">
        <f t="shared" si="3"/>
        <v>0</v>
      </c>
      <c r="O15" s="111"/>
      <c r="P15" s="111"/>
      <c r="Q15" s="113">
        <f t="shared" si="4"/>
        <v>0</v>
      </c>
      <c r="R15" s="111"/>
      <c r="S15" s="111"/>
      <c r="T15" s="113">
        <f t="shared" si="5"/>
        <v>0</v>
      </c>
      <c r="U15" s="111"/>
      <c r="V15" s="111"/>
      <c r="W15" s="113">
        <f t="shared" si="6"/>
        <v>0</v>
      </c>
      <c r="X15" s="111"/>
      <c r="Y15" s="111"/>
      <c r="Z15" s="113">
        <f t="shared" si="7"/>
        <v>0</v>
      </c>
      <c r="AA15" s="111"/>
      <c r="AB15" s="111"/>
      <c r="AC15" s="113">
        <f t="shared" si="8"/>
        <v>0</v>
      </c>
      <c r="AD15" s="111"/>
      <c r="AE15" s="111"/>
      <c r="AF15" s="113">
        <f t="shared" si="9"/>
        <v>0</v>
      </c>
      <c r="AG15" s="111"/>
      <c r="AH15" s="111"/>
      <c r="AI15" s="113">
        <f t="shared" si="10"/>
        <v>0</v>
      </c>
      <c r="AJ15" s="111"/>
      <c r="AK15" s="111"/>
      <c r="AL15" s="113">
        <f t="shared" si="11"/>
        <v>0</v>
      </c>
      <c r="AM15" s="111"/>
      <c r="AN15" s="111"/>
      <c r="AO15" s="113">
        <f t="shared" si="12"/>
        <v>0</v>
      </c>
      <c r="AP15" s="111"/>
      <c r="AQ15" s="111"/>
      <c r="AR15" s="113">
        <f t="shared" si="13"/>
        <v>0</v>
      </c>
      <c r="AS15" s="111"/>
      <c r="AT15" s="111"/>
      <c r="AU15" s="95"/>
      <c r="AV15" s="111"/>
      <c r="AW15" s="90"/>
    </row>
    <row r="16" spans="1:49" x14ac:dyDescent="0.3">
      <c r="B16" s="98"/>
      <c r="C16" s="74"/>
      <c r="D16" s="74"/>
      <c r="E16" s="113">
        <f t="shared" si="0"/>
        <v>0</v>
      </c>
      <c r="F16" s="111"/>
      <c r="G16" s="111"/>
      <c r="H16" s="113">
        <f t="shared" si="1"/>
        <v>0</v>
      </c>
      <c r="I16" s="111"/>
      <c r="J16" s="111"/>
      <c r="K16" s="113">
        <f t="shared" si="2"/>
        <v>0</v>
      </c>
      <c r="L16" s="111"/>
      <c r="M16" s="111"/>
      <c r="N16" s="113">
        <f t="shared" si="3"/>
        <v>0</v>
      </c>
      <c r="O16" s="111"/>
      <c r="P16" s="111"/>
      <c r="Q16" s="113">
        <f t="shared" si="4"/>
        <v>0</v>
      </c>
      <c r="R16" s="111"/>
      <c r="S16" s="111"/>
      <c r="T16" s="113">
        <f t="shared" si="5"/>
        <v>0</v>
      </c>
      <c r="U16" s="111"/>
      <c r="V16" s="111"/>
      <c r="W16" s="113">
        <f t="shared" si="6"/>
        <v>0</v>
      </c>
      <c r="X16" s="111"/>
      <c r="Y16" s="111"/>
      <c r="Z16" s="113">
        <f t="shared" si="7"/>
        <v>0</v>
      </c>
      <c r="AA16" s="111"/>
      <c r="AB16" s="111"/>
      <c r="AC16" s="113">
        <f t="shared" si="8"/>
        <v>0</v>
      </c>
      <c r="AD16" s="111"/>
      <c r="AE16" s="111"/>
      <c r="AF16" s="113">
        <f t="shared" si="9"/>
        <v>0</v>
      </c>
      <c r="AG16" s="111"/>
      <c r="AH16" s="111"/>
      <c r="AI16" s="113">
        <f t="shared" si="10"/>
        <v>0</v>
      </c>
      <c r="AJ16" s="111"/>
      <c r="AK16" s="111"/>
      <c r="AL16" s="113">
        <f t="shared" si="11"/>
        <v>0</v>
      </c>
      <c r="AM16" s="111"/>
      <c r="AN16" s="111"/>
      <c r="AO16" s="113">
        <f t="shared" si="12"/>
        <v>0</v>
      </c>
      <c r="AP16" s="111"/>
      <c r="AQ16" s="111"/>
      <c r="AR16" s="113">
        <f t="shared" si="13"/>
        <v>0</v>
      </c>
      <c r="AS16" s="111"/>
      <c r="AT16" s="111"/>
      <c r="AU16" s="95"/>
      <c r="AV16" s="111"/>
      <c r="AW16" s="90"/>
    </row>
    <row r="17" spans="1:49" ht="17.25" customHeight="1" thickBot="1" x14ac:dyDescent="0.35">
      <c r="A17" s="72"/>
      <c r="B17" s="233" t="s">
        <v>32</v>
      </c>
      <c r="C17" s="234"/>
      <c r="D17" s="235"/>
      <c r="E17" s="93">
        <f t="shared" ref="E17:J17" si="14">SUM(A8:A16)</f>
        <v>0</v>
      </c>
      <c r="F17" s="93">
        <f t="shared" si="14"/>
        <v>0</v>
      </c>
      <c r="G17" s="93">
        <f t="shared" si="14"/>
        <v>0</v>
      </c>
      <c r="H17" s="93">
        <f t="shared" si="14"/>
        <v>0</v>
      </c>
      <c r="I17" s="93">
        <f t="shared" si="14"/>
        <v>0</v>
      </c>
      <c r="J17" s="93">
        <f t="shared" si="14"/>
        <v>0</v>
      </c>
      <c r="K17" s="93">
        <f t="shared" ref="K17" si="15">SUM(G8:G16)</f>
        <v>0</v>
      </c>
      <c r="L17" s="93">
        <f t="shared" ref="L17" si="16">SUM(H8:H16)</f>
        <v>0</v>
      </c>
      <c r="M17" s="93">
        <f t="shared" ref="M17" si="17">SUM(I8:I16)</f>
        <v>0</v>
      </c>
      <c r="N17" s="93">
        <f t="shared" ref="N17" si="18">SUM(J8:J16)</f>
        <v>0</v>
      </c>
      <c r="O17" s="93">
        <f t="shared" ref="O17" si="19">SUM(K8:K16)</f>
        <v>0</v>
      </c>
      <c r="P17" s="93">
        <f t="shared" ref="P17" si="20">SUM(L8:L16)</f>
        <v>0</v>
      </c>
      <c r="Q17" s="93">
        <f t="shared" ref="Q17:R17" si="21">SUM(M8:M16)</f>
        <v>0</v>
      </c>
      <c r="R17" s="93">
        <f t="shared" si="21"/>
        <v>0</v>
      </c>
      <c r="S17" s="93">
        <f t="shared" ref="S17" si="22">SUM(O8:O16)</f>
        <v>0</v>
      </c>
      <c r="T17" s="93">
        <f t="shared" ref="T17" si="23">SUM(P8:P16)</f>
        <v>0</v>
      </c>
      <c r="U17" s="93">
        <f t="shared" ref="U17" si="24">SUM(Q8:Q16)</f>
        <v>0</v>
      </c>
      <c r="V17" s="93">
        <f t="shared" ref="V17" si="25">SUM(R8:R16)</f>
        <v>0</v>
      </c>
      <c r="W17" s="93">
        <f t="shared" ref="W17" si="26">SUM(S8:S16)</f>
        <v>0</v>
      </c>
      <c r="X17" s="93">
        <f t="shared" ref="X17" si="27">SUM(T8:T16)</f>
        <v>0</v>
      </c>
      <c r="Y17" s="93">
        <f t="shared" ref="Y17" si="28">SUM(U8:U16)</f>
        <v>0</v>
      </c>
      <c r="Z17" s="93">
        <f t="shared" ref="Z17" si="29">SUM(V8:V16)</f>
        <v>0</v>
      </c>
      <c r="AA17" s="93">
        <f t="shared" ref="AA17" si="30">SUM(W8:W16)</f>
        <v>0</v>
      </c>
      <c r="AB17" s="93">
        <f t="shared" ref="AB17" si="31">SUM(X8:X16)</f>
        <v>0</v>
      </c>
      <c r="AC17" s="93">
        <f t="shared" ref="AC17" si="32">SUM(Y8:Y16)</f>
        <v>0</v>
      </c>
      <c r="AD17" s="93">
        <f t="shared" ref="AD17" si="33">SUM(Z8:Z16)</f>
        <v>0</v>
      </c>
      <c r="AE17" s="93">
        <f t="shared" ref="AE17" si="34">SUM(AA8:AA16)</f>
        <v>0</v>
      </c>
      <c r="AF17" s="93">
        <f t="shared" ref="AF17" si="35">SUM(AB8:AB16)</f>
        <v>0</v>
      </c>
      <c r="AG17" s="93">
        <f t="shared" ref="AG17" si="36">SUM(AC8:AC16)</f>
        <v>0</v>
      </c>
      <c r="AH17" s="93">
        <f t="shared" ref="AH17" si="37">SUM(AD8:AD16)</f>
        <v>0</v>
      </c>
      <c r="AI17" s="93">
        <f>SUM(AE8:AE16)</f>
        <v>0</v>
      </c>
      <c r="AJ17" s="93">
        <f t="shared" ref="AJ17" si="38">SUM(AF8:AF16)</f>
        <v>0</v>
      </c>
      <c r="AK17" s="93">
        <f t="shared" ref="AK17" si="39">SUM(AG8:AG16)</f>
        <v>0</v>
      </c>
      <c r="AL17" s="93">
        <f t="shared" ref="AL17" si="40">SUM(AH8:AH16)</f>
        <v>0</v>
      </c>
      <c r="AM17" s="93">
        <f t="shared" ref="AM17" si="41">SUM(AI8:AI16)</f>
        <v>0</v>
      </c>
      <c r="AN17" s="93">
        <f t="shared" ref="AN17" si="42">SUM(AJ8:AJ16)</f>
        <v>0</v>
      </c>
      <c r="AO17" s="93">
        <f t="shared" ref="AO17" si="43">SUM(AK8:AK16)</f>
        <v>0</v>
      </c>
      <c r="AP17" s="93">
        <f t="shared" ref="AP17" si="44">SUM(AL8:AL16)</f>
        <v>0</v>
      </c>
      <c r="AQ17" s="93">
        <f t="shared" ref="AQ17" si="45">SUM(AM8:AM16)</f>
        <v>0</v>
      </c>
      <c r="AR17" s="93">
        <f t="shared" ref="AR17" si="46">SUM(AN8:AN16)</f>
        <v>0</v>
      </c>
      <c r="AS17" s="93">
        <f t="shared" ref="AS17" si="47">SUM(AO8:AO16)</f>
        <v>0</v>
      </c>
      <c r="AT17" s="93">
        <f t="shared" ref="AT17" si="48">SUM(AP8:AP16)</f>
        <v>0</v>
      </c>
      <c r="AU17" s="92" t="s">
        <v>71</v>
      </c>
      <c r="AV17" s="93" t="s">
        <v>71</v>
      </c>
      <c r="AW17" s="94" t="s">
        <v>71</v>
      </c>
    </row>
  </sheetData>
  <mergeCells count="23">
    <mergeCell ref="AW5:AW7"/>
    <mergeCell ref="T6:V6"/>
    <mergeCell ref="W6:Y6"/>
    <mergeCell ref="Z6:AB6"/>
    <mergeCell ref="AF6:AH6"/>
    <mergeCell ref="AR6:AT6"/>
    <mergeCell ref="AI6:AK6"/>
    <mergeCell ref="AL6:AN6"/>
    <mergeCell ref="AO6:AQ6"/>
    <mergeCell ref="T5:AB5"/>
    <mergeCell ref="AF5:AT5"/>
    <mergeCell ref="AC5:AE6"/>
    <mergeCell ref="AU5:AU7"/>
    <mergeCell ref="AV5:AV7"/>
    <mergeCell ref="A4:S4"/>
    <mergeCell ref="B17:D17"/>
    <mergeCell ref="E5:G6"/>
    <mergeCell ref="H5:J6"/>
    <mergeCell ref="B5:C6"/>
    <mergeCell ref="D5:D7"/>
    <mergeCell ref="K5:M6"/>
    <mergeCell ref="N5:P6"/>
    <mergeCell ref="Q5:S6"/>
  </mergeCells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30"/>
  <sheetViews>
    <sheetView topLeftCell="B4" workbookViewId="0">
      <selection activeCell="K11" sqref="K11"/>
    </sheetView>
  </sheetViews>
  <sheetFormatPr defaultRowHeight="14.4" x14ac:dyDescent="0.3"/>
  <cols>
    <col min="1" max="1" width="4.33203125" customWidth="1"/>
    <col min="2" max="2" width="9.44140625" customWidth="1"/>
    <col min="3" max="3" width="10.6640625" customWidth="1"/>
    <col min="4" max="4" width="26.33203125" customWidth="1"/>
    <col min="5" max="5" width="37.88671875" customWidth="1"/>
    <col min="6" max="6" width="14.88671875" customWidth="1"/>
    <col min="7" max="7" width="15.6640625" customWidth="1"/>
    <col min="8" max="8" width="17" customWidth="1"/>
    <col min="9" max="9" width="16.6640625" customWidth="1"/>
    <col min="10" max="10" width="13.6640625" customWidth="1"/>
    <col min="11" max="13" width="13" customWidth="1"/>
    <col min="14" max="18" width="11.6640625" customWidth="1"/>
    <col min="19" max="19" width="7.5546875" customWidth="1"/>
    <col min="20" max="22" width="10.6640625" customWidth="1"/>
  </cols>
  <sheetData>
    <row r="1" spans="1:19" ht="15" x14ac:dyDescent="0.3">
      <c r="A1" s="133" t="s">
        <v>215</v>
      </c>
      <c r="B1" s="134"/>
      <c r="C1" s="134"/>
      <c r="D1" s="134"/>
      <c r="E1" s="134"/>
      <c r="F1" s="134"/>
      <c r="G1" s="134"/>
      <c r="H1" s="134"/>
      <c r="I1" s="134"/>
      <c r="J1" s="134"/>
      <c r="K1" s="128"/>
    </row>
    <row r="2" spans="1:19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9" s="116" customFormat="1" ht="18" x14ac:dyDescent="0.3">
      <c r="A3" s="133" t="s">
        <v>204</v>
      </c>
      <c r="B3" s="136"/>
      <c r="C3" s="136"/>
      <c r="D3" s="136"/>
      <c r="E3" s="136"/>
      <c r="F3" s="136"/>
      <c r="G3" s="136"/>
      <c r="H3" s="136"/>
      <c r="I3" s="136"/>
      <c r="J3" s="136"/>
      <c r="K3" s="120"/>
      <c r="L3" s="120"/>
      <c r="M3" s="120"/>
    </row>
    <row r="4" spans="1:19" ht="18" x14ac:dyDescent="0.3">
      <c r="A4" s="5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9" x14ac:dyDescent="0.3">
      <c r="A5" s="128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0" t="s">
        <v>200</v>
      </c>
      <c r="R5" s="240"/>
      <c r="S5" s="240"/>
    </row>
    <row r="6" spans="1:19" ht="33" customHeight="1" x14ac:dyDescent="0.3">
      <c r="B6" s="201" t="s">
        <v>28</v>
      </c>
      <c r="C6" s="201"/>
      <c r="D6" s="201" t="s">
        <v>82</v>
      </c>
      <c r="E6" s="216" t="s">
        <v>193</v>
      </c>
      <c r="F6" s="201" t="s">
        <v>201</v>
      </c>
      <c r="G6" s="201" t="s">
        <v>202</v>
      </c>
      <c r="H6" s="201" t="s">
        <v>184</v>
      </c>
      <c r="I6" s="201" t="s">
        <v>185</v>
      </c>
      <c r="J6" s="201" t="s">
        <v>46</v>
      </c>
      <c r="K6" s="201" t="s">
        <v>37</v>
      </c>
      <c r="L6" s="201"/>
      <c r="M6" s="201"/>
      <c r="N6" s="241" t="s">
        <v>192</v>
      </c>
      <c r="O6" s="242"/>
      <c r="P6" s="242"/>
      <c r="Q6" s="242"/>
      <c r="R6" s="243"/>
      <c r="S6" s="238" t="s">
        <v>203</v>
      </c>
    </row>
    <row r="7" spans="1:19" ht="23.25" customHeight="1" x14ac:dyDescent="0.3">
      <c r="B7" s="201"/>
      <c r="C7" s="201"/>
      <c r="D7" s="201"/>
      <c r="E7" s="244"/>
      <c r="F7" s="201"/>
      <c r="G7" s="201"/>
      <c r="H7" s="201"/>
      <c r="I7" s="201"/>
      <c r="J7" s="201"/>
      <c r="K7" s="106" t="s">
        <v>23</v>
      </c>
      <c r="L7" s="106" t="s">
        <v>27</v>
      </c>
      <c r="M7" s="106" t="s">
        <v>175</v>
      </c>
      <c r="N7" s="121" t="s">
        <v>54</v>
      </c>
      <c r="O7" s="121" t="s">
        <v>55</v>
      </c>
      <c r="P7" s="121" t="s">
        <v>56</v>
      </c>
      <c r="Q7" s="121" t="s">
        <v>191</v>
      </c>
      <c r="R7" s="121" t="s">
        <v>58</v>
      </c>
      <c r="S7" s="239"/>
    </row>
    <row r="8" spans="1:19" ht="110.25" customHeight="1" x14ac:dyDescent="0.3">
      <c r="B8" s="105" t="s">
        <v>6</v>
      </c>
      <c r="C8" s="105" t="s">
        <v>49</v>
      </c>
      <c r="D8" s="201"/>
      <c r="E8" s="244"/>
      <c r="F8" s="117"/>
      <c r="G8" s="117"/>
      <c r="H8" s="109" t="s">
        <v>32</v>
      </c>
      <c r="I8" s="109" t="s">
        <v>32</v>
      </c>
      <c r="J8" s="115" t="s">
        <v>32</v>
      </c>
      <c r="K8" s="109" t="s">
        <v>32</v>
      </c>
      <c r="L8" s="109" t="s">
        <v>32</v>
      </c>
      <c r="M8" s="109" t="s">
        <v>32</v>
      </c>
      <c r="N8" s="115" t="s">
        <v>32</v>
      </c>
      <c r="O8" s="115" t="s">
        <v>32</v>
      </c>
      <c r="P8" s="115" t="s">
        <v>32</v>
      </c>
      <c r="Q8" s="115" t="s">
        <v>32</v>
      </c>
      <c r="R8" s="115" t="s">
        <v>32</v>
      </c>
      <c r="S8" s="239"/>
    </row>
    <row r="9" spans="1:19" ht="43.2" x14ac:dyDescent="0.3">
      <c r="B9" s="57">
        <v>1167</v>
      </c>
      <c r="C9" s="57">
        <v>42009</v>
      </c>
      <c r="D9" s="57" t="s">
        <v>194</v>
      </c>
      <c r="E9" s="57" t="s">
        <v>195</v>
      </c>
      <c r="F9" s="57"/>
      <c r="G9" s="57"/>
      <c r="H9" s="108">
        <f>+H10</f>
        <v>0</v>
      </c>
      <c r="I9" s="108">
        <f t="shared" ref="I9:R11" si="0">+I10</f>
        <v>0</v>
      </c>
      <c r="J9" s="113">
        <f t="shared" si="0"/>
        <v>0</v>
      </c>
      <c r="K9" s="108">
        <f t="shared" si="0"/>
        <v>0</v>
      </c>
      <c r="L9" s="108">
        <f t="shared" si="0"/>
        <v>0</v>
      </c>
      <c r="M9" s="108">
        <f t="shared" si="0"/>
        <v>0</v>
      </c>
      <c r="N9" s="113">
        <f t="shared" si="0"/>
        <v>0</v>
      </c>
      <c r="O9" s="113">
        <f t="shared" si="0"/>
        <v>0</v>
      </c>
      <c r="P9" s="113">
        <f t="shared" si="0"/>
        <v>0</v>
      </c>
      <c r="Q9" s="113">
        <f t="shared" si="0"/>
        <v>0</v>
      </c>
      <c r="R9" s="113">
        <f t="shared" si="0"/>
        <v>0</v>
      </c>
      <c r="S9" s="122"/>
    </row>
    <row r="10" spans="1:19" ht="33.75" customHeight="1" x14ac:dyDescent="0.3">
      <c r="B10" s="57"/>
      <c r="C10" s="57"/>
      <c r="D10" s="57"/>
      <c r="E10" s="57" t="s">
        <v>196</v>
      </c>
      <c r="F10" s="57"/>
      <c r="G10" s="57"/>
      <c r="H10" s="108">
        <f>+H11</f>
        <v>0</v>
      </c>
      <c r="I10" s="108">
        <f t="shared" si="0"/>
        <v>0</v>
      </c>
      <c r="J10" s="113">
        <f t="shared" si="0"/>
        <v>0</v>
      </c>
      <c r="K10" s="108">
        <f t="shared" si="0"/>
        <v>0</v>
      </c>
      <c r="L10" s="108">
        <f t="shared" si="0"/>
        <v>0</v>
      </c>
      <c r="M10" s="108">
        <f t="shared" si="0"/>
        <v>0</v>
      </c>
      <c r="N10" s="113">
        <f t="shared" si="0"/>
        <v>0</v>
      </c>
      <c r="O10" s="113">
        <f t="shared" si="0"/>
        <v>0</v>
      </c>
      <c r="P10" s="113">
        <f t="shared" si="0"/>
        <v>0</v>
      </c>
      <c r="Q10" s="113">
        <f t="shared" si="0"/>
        <v>0</v>
      </c>
      <c r="R10" s="113">
        <f t="shared" si="0"/>
        <v>0</v>
      </c>
      <c r="S10" s="122"/>
    </row>
    <row r="11" spans="1:19" ht="21.6" x14ac:dyDescent="0.3">
      <c r="B11" s="57"/>
      <c r="C11" s="57"/>
      <c r="D11" s="57"/>
      <c r="E11" s="57" t="s">
        <v>197</v>
      </c>
      <c r="F11" s="57"/>
      <c r="G11" s="57"/>
      <c r="H11" s="108">
        <f>+H12</f>
        <v>0</v>
      </c>
      <c r="I11" s="108">
        <f t="shared" si="0"/>
        <v>0</v>
      </c>
      <c r="J11" s="113">
        <f t="shared" si="0"/>
        <v>0</v>
      </c>
      <c r="K11" s="108">
        <f t="shared" si="0"/>
        <v>0</v>
      </c>
      <c r="L11" s="108">
        <f t="shared" si="0"/>
        <v>0</v>
      </c>
      <c r="M11" s="108">
        <f t="shared" si="0"/>
        <v>0</v>
      </c>
      <c r="N11" s="113">
        <f t="shared" si="0"/>
        <v>0</v>
      </c>
      <c r="O11" s="113">
        <f t="shared" si="0"/>
        <v>0</v>
      </c>
      <c r="P11" s="113">
        <f t="shared" si="0"/>
        <v>0</v>
      </c>
      <c r="Q11" s="113">
        <f t="shared" si="0"/>
        <v>0</v>
      </c>
      <c r="R11" s="113">
        <f t="shared" si="0"/>
        <v>0</v>
      </c>
      <c r="S11" s="122"/>
    </row>
    <row r="12" spans="1:19" x14ac:dyDescent="0.3">
      <c r="B12" s="57"/>
      <c r="C12" s="57"/>
      <c r="D12" s="57"/>
      <c r="E12" s="57" t="s">
        <v>198</v>
      </c>
      <c r="F12" s="57"/>
      <c r="G12" s="57"/>
      <c r="H12" s="108">
        <v>0</v>
      </c>
      <c r="I12" s="108">
        <v>0</v>
      </c>
      <c r="J12" s="113">
        <v>0</v>
      </c>
      <c r="K12" s="108">
        <v>0</v>
      </c>
      <c r="L12" s="108">
        <v>0</v>
      </c>
      <c r="M12" s="108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f>+N12+O12+P12+Q12</f>
        <v>0</v>
      </c>
      <c r="S12" s="122"/>
    </row>
    <row r="13" spans="1:19" x14ac:dyDescent="0.3">
      <c r="B13" s="57"/>
      <c r="C13" s="57"/>
      <c r="D13" s="57"/>
      <c r="E13" s="57"/>
      <c r="F13" s="57"/>
      <c r="G13" s="57"/>
      <c r="H13" s="108"/>
      <c r="I13" s="108"/>
      <c r="J13" s="113"/>
      <c r="K13" s="108"/>
      <c r="L13" s="108"/>
      <c r="M13" s="108"/>
      <c r="N13" s="113"/>
      <c r="O13" s="113"/>
      <c r="P13" s="113"/>
      <c r="Q13" s="113"/>
      <c r="R13" s="113"/>
      <c r="S13" s="122"/>
    </row>
    <row r="14" spans="1:19" x14ac:dyDescent="0.3">
      <c r="B14" s="57"/>
      <c r="C14" s="57"/>
      <c r="D14" s="57"/>
      <c r="E14" s="57"/>
      <c r="F14" s="57"/>
      <c r="G14" s="57"/>
      <c r="H14" s="108"/>
      <c r="I14" s="108"/>
      <c r="J14" s="113"/>
      <c r="K14" s="108"/>
      <c r="L14" s="108"/>
      <c r="M14" s="108"/>
      <c r="N14" s="113"/>
      <c r="O14" s="113"/>
      <c r="P14" s="113"/>
      <c r="Q14" s="113"/>
      <c r="R14" s="113"/>
      <c r="S14" s="122"/>
    </row>
    <row r="15" spans="1:19" x14ac:dyDescent="0.3">
      <c r="B15" s="57"/>
      <c r="C15" s="57"/>
      <c r="D15" s="57"/>
      <c r="E15" s="57"/>
      <c r="F15" s="57"/>
      <c r="G15" s="57"/>
      <c r="H15" s="108"/>
      <c r="I15" s="108"/>
      <c r="J15" s="113"/>
      <c r="K15" s="108"/>
      <c r="L15" s="108"/>
      <c r="M15" s="108"/>
      <c r="N15" s="113"/>
      <c r="O15" s="113"/>
      <c r="P15" s="113"/>
      <c r="Q15" s="113"/>
      <c r="R15" s="113"/>
      <c r="S15" s="122"/>
    </row>
    <row r="16" spans="1:19" x14ac:dyDescent="0.3">
      <c r="B16" s="57"/>
      <c r="C16" s="57"/>
      <c r="D16" s="57"/>
      <c r="E16" s="57"/>
      <c r="F16" s="57"/>
      <c r="G16" s="57"/>
      <c r="H16" s="108"/>
      <c r="I16" s="108"/>
      <c r="J16" s="113"/>
      <c r="K16" s="108"/>
      <c r="L16" s="108"/>
      <c r="M16" s="108"/>
      <c r="N16" s="113"/>
      <c r="O16" s="113"/>
      <c r="P16" s="113"/>
      <c r="Q16" s="113"/>
      <c r="R16" s="113"/>
      <c r="S16" s="122"/>
    </row>
    <row r="17" spans="1:19" x14ac:dyDescent="0.3">
      <c r="B17" s="74"/>
      <c r="C17" s="74"/>
      <c r="D17" s="74"/>
      <c r="E17" s="74"/>
      <c r="F17" s="74"/>
      <c r="G17" s="74"/>
      <c r="H17" s="108"/>
      <c r="I17" s="108"/>
      <c r="J17" s="113"/>
      <c r="K17" s="108"/>
      <c r="L17" s="108"/>
      <c r="M17" s="108"/>
      <c r="N17" s="113"/>
      <c r="O17" s="113"/>
      <c r="P17" s="113"/>
      <c r="Q17" s="113"/>
      <c r="R17" s="113"/>
      <c r="S17" s="122"/>
    </row>
    <row r="18" spans="1:19" ht="17.25" customHeight="1" x14ac:dyDescent="0.3">
      <c r="A18" s="72"/>
      <c r="B18" s="206" t="s">
        <v>32</v>
      </c>
      <c r="C18" s="207"/>
      <c r="D18" s="208"/>
      <c r="E18" s="107"/>
      <c r="F18" s="112"/>
      <c r="G18" s="112"/>
      <c r="H18" s="76"/>
      <c r="I18" s="76"/>
      <c r="J18" s="76"/>
      <c r="K18" s="76"/>
      <c r="L18" s="76"/>
      <c r="M18" s="76"/>
      <c r="N18" s="113"/>
      <c r="O18" s="76"/>
      <c r="P18" s="76"/>
      <c r="Q18" s="76"/>
      <c r="R18" s="76"/>
      <c r="S18" s="76" t="s">
        <v>71</v>
      </c>
    </row>
    <row r="24" spans="1:19" ht="57" customHeight="1" x14ac:dyDescent="0.3"/>
    <row r="25" spans="1:19" ht="36.75" customHeight="1" x14ac:dyDescent="0.3"/>
    <row r="29" spans="1:19" ht="15" customHeight="1" x14ac:dyDescent="0.3"/>
    <row r="30" spans="1:19" ht="15" customHeight="1" x14ac:dyDescent="0.3"/>
  </sheetData>
  <mergeCells count="14">
    <mergeCell ref="S6:S8"/>
    <mergeCell ref="Q5:S5"/>
    <mergeCell ref="J6:J7"/>
    <mergeCell ref="B18:D18"/>
    <mergeCell ref="N6:R6"/>
    <mergeCell ref="E6:E8"/>
    <mergeCell ref="B6:C7"/>
    <mergeCell ref="D6:D8"/>
    <mergeCell ref="H6:H7"/>
    <mergeCell ref="I6:I7"/>
    <mergeCell ref="K6:M6"/>
    <mergeCell ref="G6:G7"/>
    <mergeCell ref="B5:P5"/>
    <mergeCell ref="F6:F7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Հ3 Մաս 1 և 2</vt:lpstr>
      <vt:lpstr>Հ3 Մաս 3</vt:lpstr>
      <vt:lpstr>Հ3 Մաս 4</vt:lpstr>
      <vt:lpstr>Հ4 </vt:lpstr>
      <vt:lpstr>Հ5</vt:lpstr>
      <vt:lpstr>Հ6</vt:lpstr>
      <vt:lpstr>Հ7 Ձև1</vt:lpstr>
      <vt:lpstr>Հ7 Ձև2</vt:lpstr>
      <vt:lpstr>Հ7 Ձև3</vt:lpstr>
      <vt:lpstr>Հ8</vt:lpstr>
      <vt:lpstr>Հ9</vt:lpstr>
      <vt:lpstr>Հ10</vt:lpstr>
      <vt:lpstr>Հ11</vt:lpstr>
      <vt:lpstr>Լրացման պահանջներ</vt:lpstr>
      <vt:lpstr>'Հ3 Մաս 1 և 2'!_ftnref11</vt:lpstr>
      <vt:lpstr>'Հ3 Մաս 1 և 2'!_ftnref12</vt:lpstr>
      <vt:lpstr>'Հ3 Մաս 1 և 2'!_ftnref13</vt:lpstr>
      <vt:lpstr>'Հ3 Մաս 1 և 2'!_ftnref14</vt:lpstr>
      <vt:lpstr>'Հ3 Մաս 1 և 2'!_ftnref17</vt:lpstr>
      <vt:lpstr>'Հ3 Մաս 1 և 2'!_ftnref2</vt:lpstr>
      <vt:lpstr>'Հ3 Մաս 1 և 2'!_ftnref4</vt:lpstr>
      <vt:lpstr>'Հ3 Մաս 1 և 2'!_ftnref5</vt:lpstr>
      <vt:lpstr>'Հ3 Մաս 1 և 2'!_ftnref6</vt:lpstr>
      <vt:lpstr>'Հ3 Մաս 1 և 2'!_ftnref7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2024-03-01T06:44:17Z</dcterms:modified>
</cp:coreProperties>
</file>